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Ivana\Desktop\NOVO\FINANCIJSKA IZVJEŠĆA\FINANCIJSKI IZVJEŠTAJI 2022\F.I. 2002 - 09\"/>
    </mc:Choice>
  </mc:AlternateContent>
  <xr:revisionPtr revIDLastSave="0" documentId="13_ncr:1_{F6C5E84C-F05C-4F12-96CB-81B05F1D1B9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c r="F295" i="9"/>
  <c r="F294" i="9"/>
  <c r="F293" i="9" s="1"/>
  <c r="F292" i="9"/>
  <c r="F291" i="9"/>
  <c r="H290" i="9"/>
  <c r="G290" i="9"/>
  <c r="E290" i="9" s="1"/>
  <c r="B290" i="9" s="1"/>
  <c r="F290" i="9"/>
  <c r="F289" i="9"/>
  <c r="H288" i="9"/>
  <c r="G288" i="9"/>
  <c r="F288" i="9"/>
  <c r="E288" i="9"/>
  <c r="B288" i="9" s="1"/>
  <c r="F287" i="9"/>
  <c r="F286" i="9"/>
  <c r="H285" i="9"/>
  <c r="G285" i="9"/>
  <c r="E285" i="9" s="1"/>
  <c r="B285" i="9" s="1"/>
  <c r="F285" i="9"/>
  <c r="H284" i="9"/>
  <c r="G284" i="9"/>
  <c r="F284" i="9"/>
  <c r="H283" i="9"/>
  <c r="G283" i="9"/>
  <c r="F283" i="9"/>
  <c r="F275" i="9" s="1"/>
  <c r="F282" i="9"/>
  <c r="H281" i="9"/>
  <c r="G281" i="9"/>
  <c r="F281" i="9"/>
  <c r="E281" i="9"/>
  <c r="B281" i="9" s="1"/>
  <c r="H280" i="9"/>
  <c r="G280" i="9"/>
  <c r="E280" i="9" s="1"/>
  <c r="B280" i="9" s="1"/>
  <c r="F280" i="9"/>
  <c r="H279" i="9"/>
  <c r="G279" i="9"/>
  <c r="E279" i="9" s="1"/>
  <c r="B279" i="9" s="1"/>
  <c r="F279" i="9"/>
  <c r="F278" i="9"/>
  <c r="F277" i="9"/>
  <c r="F276" i="9"/>
  <c r="L274" i="9"/>
  <c r="F274" i="9" s="1"/>
  <c r="H274" i="9"/>
  <c r="I273" i="9"/>
  <c r="H273" i="9"/>
  <c r="F273" i="9"/>
  <c r="E272" i="9"/>
  <c r="M271" i="9"/>
  <c r="L271" i="9"/>
  <c r="F271" i="9" s="1"/>
  <c r="E271" i="9"/>
  <c r="B271" i="9" s="1"/>
  <c r="M270" i="9"/>
  <c r="L270" i="9"/>
  <c r="F270" i="9"/>
  <c r="E270" i="9"/>
  <c r="B270" i="9" s="1"/>
  <c r="M269" i="9"/>
  <c r="L269" i="9"/>
  <c r="F269" i="9"/>
  <c r="E269" i="9"/>
  <c r="B269" i="9" s="1"/>
  <c r="M268" i="9"/>
  <c r="L268" i="9"/>
  <c r="F268" i="9"/>
  <c r="E268" i="9"/>
  <c r="B268" i="9"/>
  <c r="M267" i="9"/>
  <c r="L267" i="9"/>
  <c r="F267" i="9" s="1"/>
  <c r="B267" i="9" s="1"/>
  <c r="E267" i="9"/>
  <c r="M266" i="9"/>
  <c r="L266" i="9"/>
  <c r="F266" i="9" s="1"/>
  <c r="B266" i="9" s="1"/>
  <c r="E266" i="9"/>
  <c r="M265" i="9"/>
  <c r="L265" i="9"/>
  <c r="F265" i="9" s="1"/>
  <c r="E265" i="9"/>
  <c r="B265" i="9" s="1"/>
  <c r="M264" i="9"/>
  <c r="L264" i="9"/>
  <c r="F264" i="9"/>
  <c r="E264" i="9"/>
  <c r="B264" i="9" s="1"/>
  <c r="M263" i="9"/>
  <c r="L263" i="9"/>
  <c r="F263" i="9" s="1"/>
  <c r="E263" i="9"/>
  <c r="B263" i="9" s="1"/>
  <c r="M262" i="9"/>
  <c r="L262" i="9"/>
  <c r="F262" i="9" s="1"/>
  <c r="B262" i="9" s="1"/>
  <c r="E262" i="9"/>
  <c r="M261" i="9"/>
  <c r="L261" i="9"/>
  <c r="F261" i="9"/>
  <c r="E261" i="9"/>
  <c r="B261" i="9" s="1"/>
  <c r="M260" i="9"/>
  <c r="F260" i="9" s="1"/>
  <c r="L260" i="9"/>
  <c r="E260" i="9"/>
  <c r="B260" i="9" s="1"/>
  <c r="M259" i="9"/>
  <c r="L259" i="9"/>
  <c r="F259" i="9" s="1"/>
  <c r="B259" i="9" s="1"/>
  <c r="E259" i="9"/>
  <c r="M258" i="9"/>
  <c r="L258" i="9"/>
  <c r="F258" i="9"/>
  <c r="B258" i="9" s="1"/>
  <c r="E258" i="9"/>
  <c r="M257" i="9"/>
  <c r="L257" i="9"/>
  <c r="F257" i="9"/>
  <c r="E257" i="9"/>
  <c r="B257" i="9" s="1"/>
  <c r="M256" i="9"/>
  <c r="L256" i="9"/>
  <c r="F256" i="9"/>
  <c r="E256" i="9"/>
  <c r="B256" i="9"/>
  <c r="M255" i="9"/>
  <c r="L255" i="9"/>
  <c r="F255" i="9" s="1"/>
  <c r="B255" i="9" s="1"/>
  <c r="E255" i="9"/>
  <c r="M254" i="9"/>
  <c r="L254" i="9"/>
  <c r="F254" i="9" s="1"/>
  <c r="B254" i="9" s="1"/>
  <c r="E254" i="9"/>
  <c r="M253" i="9"/>
  <c r="L253" i="9"/>
  <c r="F253" i="9" s="1"/>
  <c r="E253" i="9"/>
  <c r="M252" i="9"/>
  <c r="L252" i="9"/>
  <c r="F252" i="9"/>
  <c r="E252" i="9"/>
  <c r="B252" i="9" s="1"/>
  <c r="M251" i="9"/>
  <c r="L251" i="9"/>
  <c r="F251" i="9" s="1"/>
  <c r="E251" i="9"/>
  <c r="M250" i="9"/>
  <c r="L250" i="9"/>
  <c r="F250" i="9" s="1"/>
  <c r="B250" i="9" s="1"/>
  <c r="E250" i="9"/>
  <c r="M249" i="9"/>
  <c r="L249" i="9"/>
  <c r="F249" i="9"/>
  <c r="E249" i="9"/>
  <c r="B249" i="9" s="1"/>
  <c r="M248" i="9"/>
  <c r="L248" i="9"/>
  <c r="F248" i="9" s="1"/>
  <c r="B248" i="9" s="1"/>
  <c r="E248" i="9"/>
  <c r="M247" i="9"/>
  <c r="L247" i="9"/>
  <c r="F247" i="9" s="1"/>
  <c r="B247" i="9" s="1"/>
  <c r="E247" i="9"/>
  <c r="M246" i="9"/>
  <c r="L246" i="9"/>
  <c r="F246" i="9"/>
  <c r="E246" i="9"/>
  <c r="B246" i="9" s="1"/>
  <c r="M245" i="9"/>
  <c r="L245" i="9"/>
  <c r="F245" i="9"/>
  <c r="E245" i="9"/>
  <c r="B245" i="9" s="1"/>
  <c r="M244" i="9"/>
  <c r="L244" i="9"/>
  <c r="F244" i="9"/>
  <c r="E244" i="9"/>
  <c r="B244" i="9"/>
  <c r="M243" i="9"/>
  <c r="L243" i="9"/>
  <c r="F243" i="9" s="1"/>
  <c r="B243" i="9" s="1"/>
  <c r="E243" i="9"/>
  <c r="M242" i="9"/>
  <c r="L242" i="9"/>
  <c r="F242" i="9" s="1"/>
  <c r="B242" i="9" s="1"/>
  <c r="E242" i="9"/>
  <c r="M241" i="9"/>
  <c r="L241" i="9"/>
  <c r="F241" i="9" s="1"/>
  <c r="E241" i="9"/>
  <c r="M240" i="9"/>
  <c r="L240" i="9"/>
  <c r="F240" i="9"/>
  <c r="E240" i="9"/>
  <c r="B240" i="9" s="1"/>
  <c r="M239" i="9"/>
  <c r="L239" i="9"/>
  <c r="F239" i="9" s="1"/>
  <c r="E239" i="9"/>
  <c r="M238" i="9"/>
  <c r="L238" i="9"/>
  <c r="F238" i="9" s="1"/>
  <c r="B238" i="9" s="1"/>
  <c r="E238" i="9"/>
  <c r="M237" i="9"/>
  <c r="L237" i="9"/>
  <c r="F237" i="9"/>
  <c r="E237" i="9"/>
  <c r="B237" i="9" s="1"/>
  <c r="M236" i="9"/>
  <c r="F236" i="9" s="1"/>
  <c r="L236" i="9"/>
  <c r="E236" i="9"/>
  <c r="B236" i="9" s="1"/>
  <c r="M235" i="9"/>
  <c r="L235" i="9"/>
  <c r="F235" i="9" s="1"/>
  <c r="B235" i="9" s="1"/>
  <c r="E235" i="9"/>
  <c r="M234" i="9"/>
  <c r="L234" i="9"/>
  <c r="F234" i="9"/>
  <c r="E234" i="9"/>
  <c r="B234" i="9" s="1"/>
  <c r="M233" i="9"/>
  <c r="L233" i="9"/>
  <c r="F233" i="9"/>
  <c r="E233" i="9"/>
  <c r="B233" i="9" s="1"/>
  <c r="M232" i="9"/>
  <c r="L232" i="9"/>
  <c r="F232" i="9"/>
  <c r="E232" i="9"/>
  <c r="B232" i="9"/>
  <c r="M231" i="9"/>
  <c r="L231" i="9"/>
  <c r="F231" i="9" s="1"/>
  <c r="B231" i="9" s="1"/>
  <c r="E231" i="9"/>
  <c r="M230" i="9"/>
  <c r="L230" i="9"/>
  <c r="F230" i="9" s="1"/>
  <c r="B230" i="9" s="1"/>
  <c r="E230" i="9"/>
  <c r="M229" i="9"/>
  <c r="L229" i="9"/>
  <c r="F229" i="9" s="1"/>
  <c r="E229" i="9"/>
  <c r="M228" i="9"/>
  <c r="L228" i="9"/>
  <c r="F228" i="9"/>
  <c r="E228" i="9"/>
  <c r="B228" i="9" s="1"/>
  <c r="M227" i="9"/>
  <c r="L227" i="9"/>
  <c r="F227" i="9" s="1"/>
  <c r="E227" i="9"/>
  <c r="M226" i="9"/>
  <c r="L226" i="9"/>
  <c r="F226" i="9" s="1"/>
  <c r="B226" i="9" s="1"/>
  <c r="E226" i="9"/>
  <c r="H225" i="9"/>
  <c r="G225" i="9"/>
  <c r="F225" i="9"/>
  <c r="M224" i="9"/>
  <c r="L224" i="9"/>
  <c r="E224" i="9"/>
  <c r="M223" i="9"/>
  <c r="L223" i="9"/>
  <c r="F223" i="9" s="1"/>
  <c r="E223" i="9"/>
  <c r="B223" i="9" s="1"/>
  <c r="M222" i="9"/>
  <c r="L222" i="9"/>
  <c r="E222" i="9"/>
  <c r="M221" i="9"/>
  <c r="L221" i="9"/>
  <c r="E221" i="9"/>
  <c r="M220" i="9"/>
  <c r="F220" i="9" s="1"/>
  <c r="B220" i="9" s="1"/>
  <c r="L220" i="9"/>
  <c r="E220" i="9"/>
  <c r="M219" i="9"/>
  <c r="L219" i="9"/>
  <c r="E219" i="9"/>
  <c r="M218" i="9"/>
  <c r="L218" i="9"/>
  <c r="F218" i="9" s="1"/>
  <c r="B218" i="9" s="1"/>
  <c r="E218" i="9"/>
  <c r="M217" i="9"/>
  <c r="L217" i="9"/>
  <c r="E217" i="9"/>
  <c r="M216" i="9"/>
  <c r="L216" i="9"/>
  <c r="E216" i="9"/>
  <c r="M215" i="9"/>
  <c r="L215" i="9"/>
  <c r="F215" i="9" s="1"/>
  <c r="E215" i="9"/>
  <c r="B215" i="9" s="1"/>
  <c r="M214" i="9"/>
  <c r="L214" i="9"/>
  <c r="F214" i="9" s="1"/>
  <c r="B214" i="9" s="1"/>
  <c r="E214" i="9"/>
  <c r="M213" i="9"/>
  <c r="L213" i="9"/>
  <c r="E213" i="9"/>
  <c r="M212"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B159" i="9" s="1"/>
  <c r="G159" i="9"/>
  <c r="F159" i="9"/>
  <c r="H158" i="9"/>
  <c r="G158" i="9"/>
  <c r="E158" i="9" s="1"/>
  <c r="B158" i="9" s="1"/>
  <c r="F158" i="9"/>
  <c r="H157" i="9"/>
  <c r="G157" i="9"/>
  <c r="E157" i="9" s="1"/>
  <c r="B157" i="9" s="1"/>
  <c r="F157" i="9"/>
  <c r="H156" i="9"/>
  <c r="G156" i="9"/>
  <c r="F156" i="9"/>
  <c r="E156" i="9"/>
  <c r="B156" i="9" s="1"/>
  <c r="H155" i="9"/>
  <c r="G155" i="9"/>
  <c r="E155" i="9" s="1"/>
  <c r="B155" i="9" s="1"/>
  <c r="F155" i="9"/>
  <c r="H154" i="9"/>
  <c r="G154" i="9"/>
  <c r="E154" i="9" s="1"/>
  <c r="B154" i="9" s="1"/>
  <c r="F154" i="9"/>
  <c r="H153" i="9"/>
  <c r="G153" i="9"/>
  <c r="E153" i="9" s="1"/>
  <c r="B153" i="9" s="1"/>
  <c r="F153" i="9"/>
  <c r="H152" i="9"/>
  <c r="G152" i="9"/>
  <c r="F152" i="9"/>
  <c r="H151" i="9"/>
  <c r="G151" i="9"/>
  <c r="F151" i="9"/>
  <c r="E151" i="9"/>
  <c r="B151" i="9" s="1"/>
  <c r="H150" i="9"/>
  <c r="G150" i="9"/>
  <c r="F150" i="9"/>
  <c r="E150" i="9"/>
  <c r="B150" i="9" s="1"/>
  <c r="H149" i="9"/>
  <c r="G149" i="9"/>
  <c r="E149" i="9" s="1"/>
  <c r="B149" i="9" s="1"/>
  <c r="F149" i="9"/>
  <c r="H148" i="9"/>
  <c r="G148" i="9"/>
  <c r="E148" i="9" s="1"/>
  <c r="B148" i="9" s="1"/>
  <c r="F148" i="9"/>
  <c r="H147" i="9"/>
  <c r="E147" i="9" s="1"/>
  <c r="B147" i="9" s="1"/>
  <c r="G147" i="9"/>
  <c r="F147" i="9"/>
  <c r="H146" i="9"/>
  <c r="G146" i="9"/>
  <c r="E146" i="9" s="1"/>
  <c r="B146" i="9" s="1"/>
  <c r="F146" i="9"/>
  <c r="H145" i="9"/>
  <c r="G145" i="9"/>
  <c r="F145" i="9"/>
  <c r="E145" i="9"/>
  <c r="B145" i="9" s="1"/>
  <c r="H144" i="9"/>
  <c r="G144" i="9"/>
  <c r="F144" i="9"/>
  <c r="E144" i="9"/>
  <c r="B144" i="9" s="1"/>
  <c r="H143" i="9"/>
  <c r="G143" i="9"/>
  <c r="E143" i="9" s="1"/>
  <c r="B143" i="9" s="1"/>
  <c r="F143" i="9"/>
  <c r="F142" i="9"/>
  <c r="H141" i="9"/>
  <c r="G141" i="9"/>
  <c r="E141" i="9" s="1"/>
  <c r="B141" i="9" s="1"/>
  <c r="F141" i="9"/>
  <c r="H140" i="9"/>
  <c r="G140" i="9"/>
  <c r="E140" i="9" s="1"/>
  <c r="B140" i="9" s="1"/>
  <c r="F140" i="9"/>
  <c r="H139" i="9"/>
  <c r="G139" i="9"/>
  <c r="E139" i="9" s="1"/>
  <c r="B139" i="9" s="1"/>
  <c r="F139" i="9"/>
  <c r="H138" i="9"/>
  <c r="G138" i="9"/>
  <c r="F138" i="9"/>
  <c r="E138" i="9"/>
  <c r="B138" i="9" s="1"/>
  <c r="H137" i="9"/>
  <c r="G137" i="9"/>
  <c r="E137" i="9" s="1"/>
  <c r="B137" i="9" s="1"/>
  <c r="F137" i="9"/>
  <c r="H136" i="9"/>
  <c r="G136" i="9"/>
  <c r="E136" i="9" s="1"/>
  <c r="B136" i="9" s="1"/>
  <c r="F136" i="9"/>
  <c r="H135" i="9"/>
  <c r="E135" i="9" s="1"/>
  <c r="B135" i="9" s="1"/>
  <c r="G135" i="9"/>
  <c r="F135" i="9"/>
  <c r="H134" i="9"/>
  <c r="G134" i="9"/>
  <c r="E134" i="9" s="1"/>
  <c r="B134" i="9" s="1"/>
  <c r="F134" i="9"/>
  <c r="H133" i="9"/>
  <c r="G133" i="9"/>
  <c r="E133" i="9" s="1"/>
  <c r="B133" i="9" s="1"/>
  <c r="F133" i="9"/>
  <c r="H132" i="9"/>
  <c r="G132" i="9"/>
  <c r="F132" i="9"/>
  <c r="E132" i="9"/>
  <c r="B132" i="9" s="1"/>
  <c r="H131" i="9"/>
  <c r="E131" i="9" s="1"/>
  <c r="B131" i="9" s="1"/>
  <c r="G131" i="9"/>
  <c r="F131" i="9"/>
  <c r="H130" i="9"/>
  <c r="G130" i="9"/>
  <c r="F130" i="9"/>
  <c r="E130" i="9"/>
  <c r="B130" i="9" s="1"/>
  <c r="H129" i="9"/>
  <c r="E129" i="9" s="1"/>
  <c r="B129" i="9" s="1"/>
  <c r="G129" i="9"/>
  <c r="F129" i="9"/>
  <c r="H128" i="9"/>
  <c r="G128" i="9"/>
  <c r="E128" i="9" s="1"/>
  <c r="B128" i="9" s="1"/>
  <c r="F128" i="9"/>
  <c r="H127" i="9"/>
  <c r="G127" i="9"/>
  <c r="F127" i="9"/>
  <c r="E127" i="9"/>
  <c r="B127" i="9" s="1"/>
  <c r="H126" i="9"/>
  <c r="G126" i="9"/>
  <c r="F126" i="9"/>
  <c r="E126" i="9"/>
  <c r="B126" i="9" s="1"/>
  <c r="H125" i="9"/>
  <c r="G125" i="9"/>
  <c r="F125" i="9"/>
  <c r="E125" i="9"/>
  <c r="B125" i="9"/>
  <c r="H124" i="9"/>
  <c r="G124" i="9"/>
  <c r="E124" i="9" s="1"/>
  <c r="B124" i="9" s="1"/>
  <c r="F124" i="9"/>
  <c r="H123" i="9"/>
  <c r="G123" i="9"/>
  <c r="E123" i="9" s="1"/>
  <c r="B123" i="9" s="1"/>
  <c r="F123" i="9"/>
  <c r="H122" i="9"/>
  <c r="G122" i="9"/>
  <c r="E122" i="9" s="1"/>
  <c r="B122" i="9" s="1"/>
  <c r="F122" i="9"/>
  <c r="H121" i="9"/>
  <c r="E121" i="9" s="1"/>
  <c r="B121" i="9" s="1"/>
  <c r="G121" i="9"/>
  <c r="F121" i="9"/>
  <c r="H120" i="9"/>
  <c r="G120" i="9"/>
  <c r="F120" i="9"/>
  <c r="E120" i="9"/>
  <c r="B120" i="9" s="1"/>
  <c r="H119" i="9"/>
  <c r="G119" i="9"/>
  <c r="F119" i="9"/>
  <c r="E119" i="9"/>
  <c r="B119" i="9"/>
  <c r="H118" i="9"/>
  <c r="G118" i="9"/>
  <c r="F118" i="9"/>
  <c r="E118" i="9"/>
  <c r="B118" i="9"/>
  <c r="H117" i="9"/>
  <c r="G117" i="9"/>
  <c r="E117" i="9" s="1"/>
  <c r="B117" i="9" s="1"/>
  <c r="F117" i="9"/>
  <c r="H116" i="9"/>
  <c r="G116" i="9"/>
  <c r="E116" i="9" s="1"/>
  <c r="B116" i="9" s="1"/>
  <c r="F116" i="9"/>
  <c r="H115" i="9"/>
  <c r="G115" i="9"/>
  <c r="F115" i="9"/>
  <c r="E115" i="9"/>
  <c r="B115" i="9" s="1"/>
  <c r="H114" i="9"/>
  <c r="G114" i="9"/>
  <c r="F114" i="9"/>
  <c r="E114" i="9"/>
  <c r="B114" i="9" s="1"/>
  <c r="H113" i="9"/>
  <c r="G113" i="9"/>
  <c r="F113" i="9"/>
  <c r="E113" i="9"/>
  <c r="B113" i="9"/>
  <c r="H112" i="9"/>
  <c r="E112" i="9" s="1"/>
  <c r="B112" i="9" s="1"/>
  <c r="G112" i="9"/>
  <c r="F112" i="9"/>
  <c r="H111" i="9"/>
  <c r="E111" i="9" s="1"/>
  <c r="B111" i="9" s="1"/>
  <c r="G111" i="9"/>
  <c r="F111" i="9"/>
  <c r="H110" i="9"/>
  <c r="G110" i="9"/>
  <c r="E110" i="9" s="1"/>
  <c r="B110" i="9" s="1"/>
  <c r="F110" i="9"/>
  <c r="H109" i="9"/>
  <c r="G109" i="9"/>
  <c r="E109" i="9" s="1"/>
  <c r="B109" i="9" s="1"/>
  <c r="F109" i="9"/>
  <c r="H108" i="9"/>
  <c r="G108" i="9"/>
  <c r="F108" i="9"/>
  <c r="E108" i="9"/>
  <c r="B108" i="9" s="1"/>
  <c r="H107" i="9"/>
  <c r="G107" i="9"/>
  <c r="E107" i="9" s="1"/>
  <c r="B107" i="9" s="1"/>
  <c r="F107" i="9"/>
  <c r="H106" i="9"/>
  <c r="G106" i="9"/>
  <c r="E106" i="9" s="1"/>
  <c r="B106" i="9" s="1"/>
  <c r="F106" i="9"/>
  <c r="H105" i="9"/>
  <c r="G105" i="9"/>
  <c r="E105" i="9" s="1"/>
  <c r="B105" i="9" s="1"/>
  <c r="F105" i="9"/>
  <c r="H104" i="9"/>
  <c r="G104" i="9"/>
  <c r="E104" i="9" s="1"/>
  <c r="B104" i="9" s="1"/>
  <c r="F104" i="9"/>
  <c r="H103" i="9"/>
  <c r="G103" i="9"/>
  <c r="F103" i="9"/>
  <c r="E103" i="9"/>
  <c r="B103" i="9" s="1"/>
  <c r="H102" i="9"/>
  <c r="G102" i="9"/>
  <c r="F102" i="9"/>
  <c r="E102" i="9"/>
  <c r="B102" i="9" s="1"/>
  <c r="H101" i="9"/>
  <c r="G101" i="9"/>
  <c r="F101" i="9"/>
  <c r="E101" i="9"/>
  <c r="B101" i="9"/>
  <c r="H100" i="9"/>
  <c r="E100" i="9" s="1"/>
  <c r="B100" i="9" s="1"/>
  <c r="G100" i="9"/>
  <c r="F100" i="9"/>
  <c r="H99" i="9"/>
  <c r="E99" i="9" s="1"/>
  <c r="B99" i="9" s="1"/>
  <c r="G99" i="9"/>
  <c r="F99" i="9"/>
  <c r="H98" i="9"/>
  <c r="G98" i="9"/>
  <c r="E98" i="9" s="1"/>
  <c r="B98" i="9" s="1"/>
  <c r="F98" i="9"/>
  <c r="H97" i="9"/>
  <c r="G97" i="9"/>
  <c r="E97" i="9" s="1"/>
  <c r="B97" i="9" s="1"/>
  <c r="F97" i="9"/>
  <c r="H96" i="9"/>
  <c r="G96" i="9"/>
  <c r="F96" i="9"/>
  <c r="E96" i="9"/>
  <c r="B96" i="9" s="1"/>
  <c r="H95" i="9"/>
  <c r="G95" i="9"/>
  <c r="F95" i="9"/>
  <c r="E95" i="9"/>
  <c r="B95" i="9"/>
  <c r="H94" i="9"/>
  <c r="G94" i="9"/>
  <c r="E94" i="9" s="1"/>
  <c r="B94" i="9" s="1"/>
  <c r="F94" i="9"/>
  <c r="H93" i="9"/>
  <c r="G93" i="9"/>
  <c r="E93" i="9" s="1"/>
  <c r="B93" i="9" s="1"/>
  <c r="F93" i="9"/>
  <c r="H92" i="9"/>
  <c r="G92" i="9"/>
  <c r="E92" i="9" s="1"/>
  <c r="B92" i="9" s="1"/>
  <c r="F92" i="9"/>
  <c r="H91" i="9"/>
  <c r="G91" i="9"/>
  <c r="F91" i="9"/>
  <c r="E91" i="9"/>
  <c r="B91" i="9" s="1"/>
  <c r="H90" i="9"/>
  <c r="G90" i="9"/>
  <c r="F90" i="9"/>
  <c r="E90" i="9"/>
  <c r="B90" i="9" s="1"/>
  <c r="H89" i="9"/>
  <c r="E89" i="9" s="1"/>
  <c r="B89" i="9" s="1"/>
  <c r="G89" i="9"/>
  <c r="F89" i="9"/>
  <c r="H88" i="9"/>
  <c r="G88" i="9"/>
  <c r="E88" i="9" s="1"/>
  <c r="B88" i="9" s="1"/>
  <c r="F88" i="9"/>
  <c r="H87" i="9"/>
  <c r="E87" i="9" s="1"/>
  <c r="B87" i="9" s="1"/>
  <c r="G87" i="9"/>
  <c r="F87" i="9"/>
  <c r="H86" i="9"/>
  <c r="G86" i="9"/>
  <c r="E86" i="9" s="1"/>
  <c r="B86" i="9" s="1"/>
  <c r="F86" i="9"/>
  <c r="H85" i="9"/>
  <c r="G85" i="9"/>
  <c r="E85" i="9" s="1"/>
  <c r="B85" i="9" s="1"/>
  <c r="F85" i="9"/>
  <c r="H84" i="9"/>
  <c r="G84" i="9"/>
  <c r="F84" i="9"/>
  <c r="E84" i="9"/>
  <c r="B84" i="9" s="1"/>
  <c r="H83" i="9"/>
  <c r="G83" i="9"/>
  <c r="E83" i="9" s="1"/>
  <c r="B83" i="9" s="1"/>
  <c r="F83" i="9"/>
  <c r="H82" i="9"/>
  <c r="G82" i="9"/>
  <c r="F82" i="9"/>
  <c r="E82" i="9"/>
  <c r="B82" i="9"/>
  <c r="H81" i="9"/>
  <c r="G81" i="9"/>
  <c r="E81" i="9" s="1"/>
  <c r="B81" i="9" s="1"/>
  <c r="F81" i="9"/>
  <c r="H80" i="9"/>
  <c r="G80" i="9"/>
  <c r="E80" i="9" s="1"/>
  <c r="B80" i="9" s="1"/>
  <c r="F80" i="9"/>
  <c r="H79" i="9"/>
  <c r="G79" i="9"/>
  <c r="E79" i="9" s="1"/>
  <c r="B79" i="9" s="1"/>
  <c r="F79" i="9"/>
  <c r="H78" i="9"/>
  <c r="G78" i="9"/>
  <c r="F78" i="9"/>
  <c r="E78" i="9"/>
  <c r="B78" i="9" s="1"/>
  <c r="H77" i="9"/>
  <c r="G77" i="9"/>
  <c r="F77" i="9"/>
  <c r="E77" i="9"/>
  <c r="B77" i="9"/>
  <c r="H76" i="9"/>
  <c r="G76" i="9"/>
  <c r="E76" i="9" s="1"/>
  <c r="B76" i="9" s="1"/>
  <c r="F76" i="9"/>
  <c r="H75" i="9"/>
  <c r="E75" i="9" s="1"/>
  <c r="B75" i="9" s="1"/>
  <c r="G75" i="9"/>
  <c r="F75" i="9"/>
  <c r="H74" i="9"/>
  <c r="G74" i="9"/>
  <c r="E74" i="9" s="1"/>
  <c r="B74" i="9" s="1"/>
  <c r="F74" i="9"/>
  <c r="H73" i="9"/>
  <c r="G73" i="9"/>
  <c r="E73" i="9" s="1"/>
  <c r="B73" i="9" s="1"/>
  <c r="F73" i="9"/>
  <c r="H72" i="9"/>
  <c r="G72" i="9"/>
  <c r="F72" i="9"/>
  <c r="E72" i="9"/>
  <c r="B72" i="9" s="1"/>
  <c r="H71" i="9"/>
  <c r="G71" i="9"/>
  <c r="E71" i="9" s="1"/>
  <c r="B71" i="9" s="1"/>
  <c r="F71" i="9"/>
  <c r="H70" i="9"/>
  <c r="G70" i="9"/>
  <c r="E70" i="9" s="1"/>
  <c r="B70" i="9" s="1"/>
  <c r="F70" i="9"/>
  <c r="H69" i="9"/>
  <c r="G69" i="9"/>
  <c r="F69" i="9"/>
  <c r="H68" i="9"/>
  <c r="G68" i="9"/>
  <c r="E68" i="9" s="1"/>
  <c r="B68" i="9" s="1"/>
  <c r="F68" i="9"/>
  <c r="H67" i="9"/>
  <c r="G67" i="9"/>
  <c r="F67" i="9"/>
  <c r="H66" i="9"/>
  <c r="G66" i="9"/>
  <c r="F66" i="9"/>
  <c r="E66" i="9"/>
  <c r="B66" i="9" s="1"/>
  <c r="H65" i="9"/>
  <c r="G65" i="9"/>
  <c r="F65" i="9"/>
  <c r="E65" i="9"/>
  <c r="B65" i="9"/>
  <c r="H64" i="9"/>
  <c r="G64" i="9"/>
  <c r="E64" i="9" s="1"/>
  <c r="B64" i="9" s="1"/>
  <c r="F64" i="9"/>
  <c r="H63" i="9"/>
  <c r="G63" i="9"/>
  <c r="E63" i="9" s="1"/>
  <c r="B63" i="9" s="1"/>
  <c r="F63" i="9"/>
  <c r="H62" i="9"/>
  <c r="G62" i="9"/>
  <c r="E62" i="9" s="1"/>
  <c r="B62" i="9" s="1"/>
  <c r="F62" i="9"/>
  <c r="H61" i="9"/>
  <c r="G61" i="9"/>
  <c r="E61" i="9" s="1"/>
  <c r="B61" i="9" s="1"/>
  <c r="F61" i="9"/>
  <c r="H60" i="9"/>
  <c r="G60" i="9"/>
  <c r="F60" i="9"/>
  <c r="E60" i="9"/>
  <c r="B60" i="9" s="1"/>
  <c r="H59" i="9"/>
  <c r="G59" i="9"/>
  <c r="F59" i="9"/>
  <c r="E59" i="9"/>
  <c r="B59" i="9"/>
  <c r="H58" i="9"/>
  <c r="G58" i="9"/>
  <c r="F58" i="9"/>
  <c r="E58" i="9"/>
  <c r="B58" i="9" s="1"/>
  <c r="H57" i="9"/>
  <c r="G57" i="9"/>
  <c r="F57" i="9"/>
  <c r="H56" i="9"/>
  <c r="G56" i="9"/>
  <c r="E56" i="9" s="1"/>
  <c r="B56" i="9" s="1"/>
  <c r="F56" i="9"/>
  <c r="H55" i="9"/>
  <c r="G55" i="9"/>
  <c r="E55" i="9" s="1"/>
  <c r="B55" i="9" s="1"/>
  <c r="F55" i="9"/>
  <c r="H54" i="9"/>
  <c r="G54" i="9"/>
  <c r="F54" i="9"/>
  <c r="E54" i="9"/>
  <c r="B54" i="9" s="1"/>
  <c r="H53" i="9"/>
  <c r="G53" i="9"/>
  <c r="F53" i="9"/>
  <c r="E53" i="9"/>
  <c r="B53" i="9"/>
  <c r="H52" i="9"/>
  <c r="G52" i="9"/>
  <c r="E52" i="9" s="1"/>
  <c r="B52" i="9" s="1"/>
  <c r="F52" i="9"/>
  <c r="H51" i="9"/>
  <c r="G51" i="9"/>
  <c r="E51" i="9" s="1"/>
  <c r="B51" i="9" s="1"/>
  <c r="F51" i="9"/>
  <c r="H50" i="9"/>
  <c r="G50" i="9"/>
  <c r="E50" i="9" s="1"/>
  <c r="B50" i="9" s="1"/>
  <c r="F50" i="9"/>
  <c r="H49" i="9"/>
  <c r="G49" i="9"/>
  <c r="E49" i="9" s="1"/>
  <c r="B49" i="9" s="1"/>
  <c r="F49" i="9"/>
  <c r="H48" i="9"/>
  <c r="G48" i="9"/>
  <c r="F48" i="9"/>
  <c r="E48" i="9"/>
  <c r="B48" i="9" s="1"/>
  <c r="H47" i="9"/>
  <c r="G47" i="9"/>
  <c r="F47" i="9"/>
  <c r="E47" i="9"/>
  <c r="B47" i="9"/>
  <c r="H46" i="9"/>
  <c r="G46" i="9"/>
  <c r="F46" i="9"/>
  <c r="H45" i="9"/>
  <c r="G45" i="9"/>
  <c r="F45" i="9"/>
  <c r="H44" i="9"/>
  <c r="G44" i="9"/>
  <c r="F44" i="9"/>
  <c r="H43" i="9"/>
  <c r="G43" i="9"/>
  <c r="F43" i="9"/>
  <c r="H42" i="9"/>
  <c r="G42" i="9"/>
  <c r="E42" i="9" s="1"/>
  <c r="B42" i="9" s="1"/>
  <c r="F42" i="9"/>
  <c r="H41" i="9"/>
  <c r="G41" i="9"/>
  <c r="F41" i="9"/>
  <c r="E41" i="9"/>
  <c r="B41" i="9"/>
  <c r="H40" i="9"/>
  <c r="G40" i="9"/>
  <c r="F40" i="9"/>
  <c r="H39" i="9"/>
  <c r="G39" i="9"/>
  <c r="E39" i="9" s="1"/>
  <c r="B39" i="9" s="1"/>
  <c r="F39" i="9"/>
  <c r="H38" i="9"/>
  <c r="G38" i="9"/>
  <c r="E38" i="9" s="1"/>
  <c r="B38" i="9" s="1"/>
  <c r="F38" i="9"/>
  <c r="H37" i="9"/>
  <c r="G37" i="9"/>
  <c r="F37" i="9"/>
  <c r="H36" i="9"/>
  <c r="G36" i="9"/>
  <c r="F36" i="9"/>
  <c r="E36" i="9"/>
  <c r="B36" i="9" s="1"/>
  <c r="H35" i="9"/>
  <c r="G35" i="9"/>
  <c r="F35" i="9"/>
  <c r="E35" i="9"/>
  <c r="B35" i="9"/>
  <c r="H34" i="9"/>
  <c r="E34" i="9" s="1"/>
  <c r="B34" i="9" s="1"/>
  <c r="G34" i="9"/>
  <c r="F34" i="9"/>
  <c r="H33" i="9"/>
  <c r="G33" i="9"/>
  <c r="E33" i="9" s="1"/>
  <c r="B33" i="9" s="1"/>
  <c r="F33" i="9"/>
  <c r="H32" i="9"/>
  <c r="G32" i="9"/>
  <c r="E32" i="9" s="1"/>
  <c r="B32" i="9" s="1"/>
  <c r="F32" i="9"/>
  <c r="H31" i="9"/>
  <c r="G31" i="9"/>
  <c r="E31" i="9" s="1"/>
  <c r="B31" i="9" s="1"/>
  <c r="F31" i="9"/>
  <c r="H30" i="9"/>
  <c r="G30" i="9"/>
  <c r="F30" i="9"/>
  <c r="E30" i="9"/>
  <c r="B30" i="9" s="1"/>
  <c r="H29" i="9"/>
  <c r="G29" i="9"/>
  <c r="E29" i="9" s="1"/>
  <c r="B29" i="9" s="1"/>
  <c r="F29" i="9"/>
  <c r="H28" i="9"/>
  <c r="G28" i="9"/>
  <c r="E28" i="9" s="1"/>
  <c r="B28" i="9" s="1"/>
  <c r="F28" i="9"/>
  <c r="H27" i="9"/>
  <c r="G27" i="9"/>
  <c r="E27" i="9" s="1"/>
  <c r="B27" i="9" s="1"/>
  <c r="F27" i="9"/>
  <c r="H26" i="9"/>
  <c r="G26" i="9"/>
  <c r="F26" i="9"/>
  <c r="H25" i="9"/>
  <c r="G25" i="9"/>
  <c r="F25" i="9"/>
  <c r="H24" i="9"/>
  <c r="G24" i="9"/>
  <c r="F24" i="9"/>
  <c r="E24" i="9"/>
  <c r="B24" i="9" s="1"/>
  <c r="H23" i="9"/>
  <c r="E23" i="9" s="1"/>
  <c r="B23" i="9" s="1"/>
  <c r="G23" i="9"/>
  <c r="F23" i="9"/>
  <c r="H22" i="9"/>
  <c r="G22" i="9"/>
  <c r="E22" i="9" s="1"/>
  <c r="B22" i="9" s="1"/>
  <c r="F22" i="9"/>
  <c r="H21" i="9"/>
  <c r="G21" i="9"/>
  <c r="E21" i="9" s="1"/>
  <c r="B21" i="9" s="1"/>
  <c r="F21" i="9"/>
  <c r="F20" i="9"/>
  <c r="F4" i="9"/>
  <c r="O3" i="9"/>
  <c r="G274" i="9" s="1"/>
  <c r="I3" i="9"/>
  <c r="L212" i="9" s="1"/>
  <c r="H3" i="9"/>
  <c r="G3" i="9"/>
  <c r="D101" i="8"/>
  <c r="C1576" i="1" s="1"/>
  <c r="H1576" i="1" s="1"/>
  <c r="D95" i="8"/>
  <c r="D90" i="8"/>
  <c r="D85" i="8"/>
  <c r="D80" i="8"/>
  <c r="D75" i="8"/>
  <c r="D70" i="8"/>
  <c r="D65" i="8"/>
  <c r="D60" i="8"/>
  <c r="D55" i="8"/>
  <c r="D50" i="8"/>
  <c r="D44" i="8"/>
  <c r="D36" i="8"/>
  <c r="C1511" i="1" s="1"/>
  <c r="D26" i="8"/>
  <c r="D24" i="8" s="1"/>
  <c r="C1499" i="1" s="1"/>
  <c r="H1499" i="1" s="1"/>
  <c r="D18" i="8"/>
  <c r="D8" i="8"/>
  <c r="C1483" i="1" s="1"/>
  <c r="E44" i="7"/>
  <c r="E38" i="7" s="1"/>
  <c r="D44" i="7"/>
  <c r="E39" i="7"/>
  <c r="D39" i="7"/>
  <c r="D38" i="7" s="1"/>
  <c r="E30" i="7"/>
  <c r="D30" i="7"/>
  <c r="E23" i="7"/>
  <c r="D23" i="7"/>
  <c r="D22" i="7" s="1"/>
  <c r="E22" i="7"/>
  <c r="E7" i="7"/>
  <c r="E6" i="7" s="1"/>
  <c r="E5" i="7" s="1"/>
  <c r="D7" i="7"/>
  <c r="D6" i="7" s="1"/>
  <c r="F140" i="6"/>
  <c r="F139" i="6"/>
  <c r="F138" i="6"/>
  <c r="F137" i="6"/>
  <c r="F136" i="6"/>
  <c r="F135" i="6"/>
  <c r="F134" i="6"/>
  <c r="F133" i="6"/>
  <c r="F132" i="6"/>
  <c r="F131" i="6"/>
  <c r="E130" i="6"/>
  <c r="D130" i="6"/>
  <c r="F130" i="6" s="1"/>
  <c r="E129" i="6"/>
  <c r="F128" i="6"/>
  <c r="F127" i="6"/>
  <c r="F126" i="6"/>
  <c r="F125" i="6"/>
  <c r="F124" i="6"/>
  <c r="F123" i="6"/>
  <c r="E122" i="6"/>
  <c r="D122" i="6"/>
  <c r="F121" i="6"/>
  <c r="F120" i="6"/>
  <c r="F119" i="6"/>
  <c r="E118" i="6"/>
  <c r="D118" i="6"/>
  <c r="F118" i="6" s="1"/>
  <c r="F117" i="6"/>
  <c r="F116" i="6"/>
  <c r="F115" i="6"/>
  <c r="E115" i="6"/>
  <c r="D115" i="6"/>
  <c r="E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E90" i="6"/>
  <c r="D90" i="6"/>
  <c r="F90" i="6" s="1"/>
  <c r="F89" i="6"/>
  <c r="D89"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c r="E258" i="5"/>
  <c r="F257" i="5"/>
  <c r="F256" i="5"/>
  <c r="F255" i="5"/>
  <c r="F254" i="5"/>
  <c r="F253" i="5"/>
  <c r="F252" i="5"/>
  <c r="F251" i="5"/>
  <c r="E250" i="5"/>
  <c r="E245" i="5" s="1"/>
  <c r="D250" i="5"/>
  <c r="F250" i="5" s="1"/>
  <c r="F249" i="5"/>
  <c r="F248" i="5"/>
  <c r="F247" i="5"/>
  <c r="F246" i="5"/>
  <c r="E246" i="5"/>
  <c r="D246" i="5"/>
  <c r="D245" i="5"/>
  <c r="F245" i="5" s="1"/>
  <c r="F244" i="5"/>
  <c r="F243" i="5"/>
  <c r="F242" i="5"/>
  <c r="E242" i="5"/>
  <c r="D242" i="5"/>
  <c r="F241" i="5"/>
  <c r="F240" i="5"/>
  <c r="E239" i="5"/>
  <c r="D239" i="5"/>
  <c r="D238" i="5" s="1"/>
  <c r="E238" i="5"/>
  <c r="E237" i="5" s="1"/>
  <c r="I23" i="3"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D207" i="5"/>
  <c r="D206" i="5" s="1"/>
  <c r="F205" i="5"/>
  <c r="F204" i="5"/>
  <c r="F203" i="5"/>
  <c r="F202" i="5"/>
  <c r="F201" i="5"/>
  <c r="F200" i="5"/>
  <c r="F199" i="5"/>
  <c r="F198" i="5"/>
  <c r="E198" i="5"/>
  <c r="D198" i="5"/>
  <c r="F197" i="5"/>
  <c r="F196" i="5"/>
  <c r="F195" i="5"/>
  <c r="F194" i="5"/>
  <c r="F193" i="5"/>
  <c r="F192" i="5"/>
  <c r="F191" i="5"/>
  <c r="E191" i="5"/>
  <c r="D191" i="5"/>
  <c r="D190" i="5" s="1"/>
  <c r="G291" i="9" s="1"/>
  <c r="E291" i="9" s="1"/>
  <c r="B291" i="9" s="1"/>
  <c r="F190" i="5"/>
  <c r="E190" i="5"/>
  <c r="H291" i="9" s="1"/>
  <c r="F189" i="5"/>
  <c r="F188" i="5"/>
  <c r="F187" i="5"/>
  <c r="F186" i="5"/>
  <c r="F185" i="5"/>
  <c r="F184" i="5"/>
  <c r="F183" i="5"/>
  <c r="F182" i="5"/>
  <c r="F181" i="5"/>
  <c r="F180" i="5"/>
  <c r="E180" i="5"/>
  <c r="D180" i="5"/>
  <c r="D177" i="5" s="1"/>
  <c r="F179" i="5"/>
  <c r="F178" i="5"/>
  <c r="E177" i="5"/>
  <c r="H289"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G287" i="9" s="1"/>
  <c r="E287" i="9" s="1"/>
  <c r="B287" i="9" s="1"/>
  <c r="F148" i="5"/>
  <c r="F147" i="5"/>
  <c r="F146" i="5"/>
  <c r="E146" i="5"/>
  <c r="D146" i="5"/>
  <c r="F145" i="5"/>
  <c r="F144" i="5"/>
  <c r="F143" i="5"/>
  <c r="F142" i="5"/>
  <c r="E142" i="5"/>
  <c r="D142" i="5"/>
  <c r="F141" i="5"/>
  <c r="F140" i="5"/>
  <c r="F139" i="5"/>
  <c r="F138" i="5"/>
  <c r="F137" i="5"/>
  <c r="F136" i="5"/>
  <c r="E135" i="5"/>
  <c r="D135" i="5"/>
  <c r="F135" i="5" s="1"/>
  <c r="F134" i="5"/>
  <c r="E134" i="5"/>
  <c r="D134" i="5"/>
  <c r="F133" i="5"/>
  <c r="F132" i="5"/>
  <c r="F131" i="5"/>
  <c r="F130" i="5"/>
  <c r="F129" i="5"/>
  <c r="F128" i="5"/>
  <c r="F127" i="5"/>
  <c r="E126" i="5"/>
  <c r="D126" i="5"/>
  <c r="F126" i="5" s="1"/>
  <c r="F125" i="5"/>
  <c r="F124" i="5"/>
  <c r="F123" i="5"/>
  <c r="F122" i="5"/>
  <c r="F121" i="5"/>
  <c r="F120" i="5"/>
  <c r="F119" i="5"/>
  <c r="E119" i="5"/>
  <c r="D119" i="5"/>
  <c r="E118"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86" i="9" s="1"/>
  <c r="D88" i="5"/>
  <c r="F88" i="5" s="1"/>
  <c r="E87" i="5"/>
  <c r="F86" i="5"/>
  <c r="F85" i="5"/>
  <c r="F84" i="5"/>
  <c r="F83" i="5"/>
  <c r="F82" i="5"/>
  <c r="F81" i="5"/>
  <c r="F80" i="5"/>
  <c r="F79" i="5"/>
  <c r="E79" i="5"/>
  <c r="E78" i="5" s="1"/>
  <c r="E68" i="5" s="1"/>
  <c r="D79" i="5"/>
  <c r="D78" i="5" s="1"/>
  <c r="F78" i="5" s="1"/>
  <c r="F77" i="5"/>
  <c r="F76" i="5"/>
  <c r="F75" i="5"/>
  <c r="F74" i="5"/>
  <c r="F73" i="5"/>
  <c r="F72" i="5"/>
  <c r="F71" i="5"/>
  <c r="E70" i="5"/>
  <c r="D70" i="5"/>
  <c r="F70" i="5" s="1"/>
  <c r="E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2" i="4" s="1"/>
  <c r="F651" i="4"/>
  <c r="F650" i="4"/>
  <c r="F649" i="4"/>
  <c r="F647" i="4"/>
  <c r="F638" i="4"/>
  <c r="F637" i="4"/>
  <c r="F634" i="4"/>
  <c r="F633" i="4"/>
  <c r="F632" i="4"/>
  <c r="E632" i="4"/>
  <c r="D632" i="4"/>
  <c r="F631" i="4"/>
  <c r="F630" i="4"/>
  <c r="E629" i="4"/>
  <c r="D629" i="4"/>
  <c r="F629" i="4" s="1"/>
  <c r="F628" i="4"/>
  <c r="F627" i="4"/>
  <c r="E626" i="4"/>
  <c r="D626" i="4"/>
  <c r="D625" i="4" s="1"/>
  <c r="F625" i="4"/>
  <c r="F624" i="4"/>
  <c r="F623" i="4"/>
  <c r="F622" i="4"/>
  <c r="F621" i="4"/>
  <c r="F620" i="4"/>
  <c r="F619" i="4"/>
  <c r="F618" i="4"/>
  <c r="E617" i="4"/>
  <c r="E593" i="4" s="1"/>
  <c r="D587" i="1" s="1"/>
  <c r="D617" i="4"/>
  <c r="F617" i="4" s="1"/>
  <c r="F616" i="4"/>
  <c r="F615" i="4"/>
  <c r="F614" i="4"/>
  <c r="F613" i="4"/>
  <c r="F612" i="4"/>
  <c r="E612" i="4"/>
  <c r="D612" i="4"/>
  <c r="F611" i="4"/>
  <c r="F610" i="4"/>
  <c r="F609" i="4"/>
  <c r="F608" i="4"/>
  <c r="F607" i="4"/>
  <c r="F606" i="4"/>
  <c r="E605" i="4"/>
  <c r="D605" i="4"/>
  <c r="F605" i="4" s="1"/>
  <c r="F604" i="4"/>
  <c r="E603" i="4"/>
  <c r="H142" i="9" s="1"/>
  <c r="D603" i="4"/>
  <c r="G142" i="9" s="1"/>
  <c r="E142" i="9" s="1"/>
  <c r="B142" i="9" s="1"/>
  <c r="F602" i="4"/>
  <c r="F601" i="4"/>
  <c r="F600" i="4"/>
  <c r="F599" i="4"/>
  <c r="E599" i="4"/>
  <c r="D599" i="4"/>
  <c r="F598" i="4"/>
  <c r="F597" i="4"/>
  <c r="F596" i="4"/>
  <c r="F595" i="4"/>
  <c r="E594" i="4"/>
  <c r="D594" i="4"/>
  <c r="F594" i="4" s="1"/>
  <c r="F592" i="4"/>
  <c r="F591" i="4"/>
  <c r="F590" i="4"/>
  <c r="E590" i="4"/>
  <c r="D590" i="4"/>
  <c r="F589" i="4"/>
  <c r="F588" i="4"/>
  <c r="F587" i="4"/>
  <c r="E587" i="4"/>
  <c r="D587" i="4"/>
  <c r="F586" i="4"/>
  <c r="F585" i="4"/>
  <c r="E585" i="4"/>
  <c r="D585" i="4"/>
  <c r="F584" i="4"/>
  <c r="F583" i="4"/>
  <c r="F582" i="4"/>
  <c r="E581" i="4"/>
  <c r="D581" i="4"/>
  <c r="F581" i="4" s="1"/>
  <c r="F580" i="4"/>
  <c r="D580" i="4"/>
  <c r="F579" i="4"/>
  <c r="F578" i="4"/>
  <c r="E577" i="4"/>
  <c r="D577" i="4"/>
  <c r="F577" i="4" s="1"/>
  <c r="F576" i="4"/>
  <c r="F575" i="4"/>
  <c r="E574" i="4"/>
  <c r="D574" i="4"/>
  <c r="F573" i="4"/>
  <c r="F572" i="4"/>
  <c r="F571" i="4"/>
  <c r="E571" i="4"/>
  <c r="D571" i="4"/>
  <c r="F570" i="4"/>
  <c r="F569" i="4"/>
  <c r="F568" i="4"/>
  <c r="E568" i="4"/>
  <c r="D568" i="4"/>
  <c r="E567" i="4"/>
  <c r="F566" i="4"/>
  <c r="F565" i="4"/>
  <c r="F564" i="4"/>
  <c r="E563" i="4"/>
  <c r="D563" i="4"/>
  <c r="F563" i="4" s="1"/>
  <c r="F562" i="4"/>
  <c r="F561" i="4"/>
  <c r="F560" i="4"/>
  <c r="F559" i="4"/>
  <c r="F558" i="4"/>
  <c r="F557" i="4"/>
  <c r="F556" i="4"/>
  <c r="F555" i="4"/>
  <c r="E555" i="4"/>
  <c r="D555" i="4"/>
  <c r="F554" i="4"/>
  <c r="F553" i="4"/>
  <c r="F552" i="4"/>
  <c r="F551"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F527" i="4"/>
  <c r="F526" i="4"/>
  <c r="E525" i="4"/>
  <c r="D525" i="4"/>
  <c r="F525" i="4" s="1"/>
  <c r="F524" i="4"/>
  <c r="F523" i="4"/>
  <c r="F522" i="4"/>
  <c r="E522" i="4"/>
  <c r="D522" i="4"/>
  <c r="F521" i="4"/>
  <c r="F520" i="4"/>
  <c r="E519" i="4"/>
  <c r="D519" i="4"/>
  <c r="F519" i="4" s="1"/>
  <c r="F518" i="4"/>
  <c r="F517" i="4"/>
  <c r="E516" i="4"/>
  <c r="D516" i="4"/>
  <c r="F516" i="4" s="1"/>
  <c r="F514" i="4"/>
  <c r="F513" i="4"/>
  <c r="F512" i="4"/>
  <c r="F511" i="4"/>
  <c r="F510" i="4"/>
  <c r="F509" i="4"/>
  <c r="F508" i="4"/>
  <c r="E507" i="4"/>
  <c r="D507" i="4"/>
  <c r="F507" i="4" s="1"/>
  <c r="F506" i="4"/>
  <c r="F505" i="4"/>
  <c r="F504" i="4"/>
  <c r="F503" i="4"/>
  <c r="F502" i="4"/>
  <c r="E502" i="4"/>
  <c r="D502" i="4"/>
  <c r="F501" i="4"/>
  <c r="F500" i="4"/>
  <c r="F499" i="4"/>
  <c r="F498" i="4"/>
  <c r="F497" i="4"/>
  <c r="F496" i="4"/>
  <c r="F495" i="4"/>
  <c r="E495" i="4"/>
  <c r="D495" i="4"/>
  <c r="F494" i="4"/>
  <c r="F493" i="4"/>
  <c r="F492" i="4"/>
  <c r="F491" i="4"/>
  <c r="E490" i="4"/>
  <c r="D490" i="4"/>
  <c r="F490" i="4" s="1"/>
  <c r="F489" i="4"/>
  <c r="F488" i="4"/>
  <c r="F487" i="4"/>
  <c r="F486" i="4"/>
  <c r="E485" i="4"/>
  <c r="D485" i="4"/>
  <c r="F485" i="4" s="1"/>
  <c r="E484" i="4"/>
  <c r="F483" i="4"/>
  <c r="F482" i="4"/>
  <c r="F481" i="4"/>
  <c r="E481" i="4"/>
  <c r="D481" i="4"/>
  <c r="F480" i="4"/>
  <c r="F479" i="4"/>
  <c r="F478" i="4"/>
  <c r="E478" i="4"/>
  <c r="D478" i="4"/>
  <c r="F477" i="4"/>
  <c r="F476" i="4"/>
  <c r="F475" i="4"/>
  <c r="F474" i="4"/>
  <c r="F473" i="4"/>
  <c r="E473" i="4"/>
  <c r="D473" i="4"/>
  <c r="E472" i="4"/>
  <c r="D472" i="4"/>
  <c r="F472" i="4" s="1"/>
  <c r="F471" i="4"/>
  <c r="F470" i="4"/>
  <c r="F469" i="4"/>
  <c r="E469" i="4"/>
  <c r="D469" i="4"/>
  <c r="F468" i="4"/>
  <c r="F467" i="4"/>
  <c r="F466" i="4"/>
  <c r="E466" i="4"/>
  <c r="D466" i="4"/>
  <c r="F465" i="4"/>
  <c r="F464" i="4"/>
  <c r="E463" i="4"/>
  <c r="D463" i="4"/>
  <c r="F463" i="4" s="1"/>
  <c r="F462" i="4"/>
  <c r="F461" i="4"/>
  <c r="E460" i="4"/>
  <c r="E459" i="4" s="1"/>
  <c r="D460" i="4"/>
  <c r="F460" i="4" s="1"/>
  <c r="F458" i="4"/>
  <c r="F457" i="4"/>
  <c r="F456" i="4"/>
  <c r="F455" i="4"/>
  <c r="E455" i="4"/>
  <c r="D455" i="4"/>
  <c r="F454" i="4"/>
  <c r="F453" i="4"/>
  <c r="F452" i="4"/>
  <c r="F451" i="4"/>
  <c r="F450" i="4"/>
  <c r="F449" i="4"/>
  <c r="F448" i="4"/>
  <c r="E447" i="4"/>
  <c r="E421" i="4" s="1"/>
  <c r="D447" i="4"/>
  <c r="F447" i="4" s="1"/>
  <c r="F446" i="4"/>
  <c r="F445" i="4"/>
  <c r="F444" i="4"/>
  <c r="F443" i="4"/>
  <c r="F442" i="4"/>
  <c r="E442" i="4"/>
  <c r="D442" i="4"/>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E418" i="4"/>
  <c r="D418" i="4"/>
  <c r="E417" i="4"/>
  <c r="D417" i="4"/>
  <c r="D644" i="4" s="1"/>
  <c r="F644" i="4" s="1"/>
  <c r="E416" i="4"/>
  <c r="E643" i="4" s="1"/>
  <c r="D637" i="1" s="1"/>
  <c r="D416" i="4"/>
  <c r="F411" i="4"/>
  <c r="F410" i="4"/>
  <c r="F409" i="4"/>
  <c r="F406" i="4"/>
  <c r="F405" i="4"/>
  <c r="F404" i="4"/>
  <c r="F403" i="4"/>
  <c r="E402" i="4"/>
  <c r="D402" i="4"/>
  <c r="F402" i="4" s="1"/>
  <c r="F401" i="4"/>
  <c r="E400" i="4"/>
  <c r="D400" i="4"/>
  <c r="F400" i="4" s="1"/>
  <c r="F399" i="4"/>
  <c r="F398" i="4"/>
  <c r="E397" i="4"/>
  <c r="E396" i="4" s="1"/>
  <c r="D397" i="4"/>
  <c r="F397" i="4" s="1"/>
  <c r="F395" i="4"/>
  <c r="F394" i="4"/>
  <c r="F393" i="4"/>
  <c r="F392" i="4"/>
  <c r="F391" i="4"/>
  <c r="E391" i="4"/>
  <c r="D391" i="4"/>
  <c r="F390" i="4"/>
  <c r="F389" i="4"/>
  <c r="E388" i="4"/>
  <c r="D388" i="4"/>
  <c r="F388" i="4" s="1"/>
  <c r="F387" i="4"/>
  <c r="F386" i="4"/>
  <c r="F385" i="4"/>
  <c r="F384" i="4"/>
  <c r="F383" i="4"/>
  <c r="E383" i="4"/>
  <c r="D383" i="4"/>
  <c r="F382" i="4"/>
  <c r="F381" i="4"/>
  <c r="F380" i="4"/>
  <c r="F379" i="4"/>
  <c r="E378" i="4"/>
  <c r="D378" i="4"/>
  <c r="F378" i="4" s="1"/>
  <c r="F377" i="4"/>
  <c r="F376" i="4"/>
  <c r="F375" i="4"/>
  <c r="F374" i="4"/>
  <c r="F373" i="4"/>
  <c r="F372" i="4"/>
  <c r="F371" i="4"/>
  <c r="F370" i="4"/>
  <c r="E369" i="4"/>
  <c r="D369" i="4"/>
  <c r="F368" i="4"/>
  <c r="F367" i="4"/>
  <c r="F366" i="4"/>
  <c r="F365" i="4"/>
  <c r="E364" i="4"/>
  <c r="D364" i="4"/>
  <c r="F362" i="4"/>
  <c r="F361" i="4"/>
  <c r="F360" i="4"/>
  <c r="F359" i="4"/>
  <c r="F358" i="4"/>
  <c r="F357" i="4"/>
  <c r="F356" i="4"/>
  <c r="E356" i="4"/>
  <c r="D356" i="4"/>
  <c r="F355" i="4"/>
  <c r="F354" i="4"/>
  <c r="F353" i="4"/>
  <c r="E352" i="4"/>
  <c r="E351" i="4" s="1"/>
  <c r="D352" i="4"/>
  <c r="F352" i="4" s="1"/>
  <c r="D351" i="4"/>
  <c r="F349" i="4"/>
  <c r="E348" i="4"/>
  <c r="D348" i="4"/>
  <c r="F348" i="4" s="1"/>
  <c r="F347" i="4"/>
  <c r="F346" i="4"/>
  <c r="E345" i="4"/>
  <c r="E344" i="4" s="1"/>
  <c r="D345" i="4"/>
  <c r="D344" i="4" s="1"/>
  <c r="F344" i="4" s="1"/>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E311" i="4" s="1"/>
  <c r="E298" i="4" s="1"/>
  <c r="D312" i="4"/>
  <c r="D311" i="4" s="1"/>
  <c r="F311" i="4"/>
  <c r="F310" i="4"/>
  <c r="F309" i="4"/>
  <c r="F308" i="4"/>
  <c r="F307" i="4"/>
  <c r="F306" i="4"/>
  <c r="F305" i="4"/>
  <c r="E304" i="4"/>
  <c r="E299" i="4" s="1"/>
  <c r="D304" i="4"/>
  <c r="F304" i="4" s="1"/>
  <c r="F303" i="4"/>
  <c r="F302" i="4"/>
  <c r="F301" i="4"/>
  <c r="E300" i="4"/>
  <c r="D300" i="4"/>
  <c r="F300" i="4" s="1"/>
  <c r="D299" i="4"/>
  <c r="D298" i="4" s="1"/>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E273" i="4"/>
  <c r="D273" i="4"/>
  <c r="F273" i="4" s="1"/>
  <c r="F272" i="4"/>
  <c r="F271" i="4"/>
  <c r="F270" i="4"/>
  <c r="F269" i="4"/>
  <c r="E268" i="4"/>
  <c r="D268" i="4"/>
  <c r="F268" i="4" s="1"/>
  <c r="F267" i="4"/>
  <c r="F266" i="4"/>
  <c r="F265" i="4"/>
  <c r="E264" i="4"/>
  <c r="D264" i="4"/>
  <c r="F262" i="4"/>
  <c r="F261" i="4"/>
  <c r="F260" i="4"/>
  <c r="E259" i="4"/>
  <c r="D259" i="4"/>
  <c r="F258" i="4"/>
  <c r="F257" i="4"/>
  <c r="F256" i="4"/>
  <c r="F255" i="4"/>
  <c r="F254" i="4"/>
  <c r="F253" i="4"/>
  <c r="E253" i="4"/>
  <c r="D253" i="4"/>
  <c r="F251" i="4"/>
  <c r="F250" i="4"/>
  <c r="F249" i="4"/>
  <c r="F248" i="4"/>
  <c r="F247" i="4"/>
  <c r="E247" i="4"/>
  <c r="D247" i="4"/>
  <c r="F246" i="4"/>
  <c r="F245" i="4"/>
  <c r="F244" i="4"/>
  <c r="E244" i="4"/>
  <c r="D244" i="4"/>
  <c r="F243" i="4"/>
  <c r="F242" i="4"/>
  <c r="F241" i="4"/>
  <c r="E240" i="4"/>
  <c r="E224" i="4" s="1"/>
  <c r="D240" i="4"/>
  <c r="F240" i="4" s="1"/>
  <c r="F239" i="4"/>
  <c r="F238" i="4"/>
  <c r="F237" i="4"/>
  <c r="F236" i="4"/>
  <c r="E236" i="4"/>
  <c r="D236" i="4"/>
  <c r="F235" i="4"/>
  <c r="F234" i="4"/>
  <c r="F233" i="4"/>
  <c r="F232" i="4"/>
  <c r="F231" i="4"/>
  <c r="E231" i="4"/>
  <c r="D231" i="4"/>
  <c r="F230" i="4"/>
  <c r="F229" i="4"/>
  <c r="F228" i="4"/>
  <c r="E228" i="4"/>
  <c r="D228" i="4"/>
  <c r="F227" i="4"/>
  <c r="F226" i="4"/>
  <c r="E225" i="4"/>
  <c r="D225" i="4"/>
  <c r="F225" i="4" s="1"/>
  <c r="F223" i="4"/>
  <c r="F222" i="4"/>
  <c r="F221" i="4"/>
  <c r="F220" i="4"/>
  <c r="F219" i="4"/>
  <c r="E219" i="4"/>
  <c r="D219" i="4"/>
  <c r="F218" i="4"/>
  <c r="F217" i="4"/>
  <c r="F216" i="4"/>
  <c r="E216" i="4"/>
  <c r="D216" i="4"/>
  <c r="D215" i="4" s="1"/>
  <c r="F215" i="4" s="1"/>
  <c r="E215" i="4"/>
  <c r="F214" i="4"/>
  <c r="F213" i="4"/>
  <c r="F212" i="4"/>
  <c r="F211" i="4"/>
  <c r="E210" i="4"/>
  <c r="D210" i="4"/>
  <c r="F209" i="4"/>
  <c r="F208" i="4"/>
  <c r="F207" i="4"/>
  <c r="F206" i="4"/>
  <c r="F205" i="4"/>
  <c r="F204" i="4"/>
  <c r="F203" i="4"/>
  <c r="F202" i="4"/>
  <c r="E202" i="4"/>
  <c r="D202" i="4"/>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D152" i="4" s="1"/>
  <c r="C148" i="1" s="1"/>
  <c r="F150" i="4"/>
  <c r="F149" i="4"/>
  <c r="F148" i="4"/>
  <c r="F147" i="4"/>
  <c r="F146" i="4"/>
  <c r="F145" i="4"/>
  <c r="F144" i="4"/>
  <c r="F143" i="4"/>
  <c r="F142" i="4"/>
  <c r="F141" i="4"/>
  <c r="E140" i="4"/>
  <c r="E139" i="4" s="1"/>
  <c r="D140" i="4"/>
  <c r="F140" i="4" s="1"/>
  <c r="F138" i="4"/>
  <c r="F137" i="4"/>
  <c r="F136" i="4"/>
  <c r="F135" i="4"/>
  <c r="F134" i="4"/>
  <c r="E134" i="4"/>
  <c r="D134" i="4"/>
  <c r="F133" i="4"/>
  <c r="E133" i="4"/>
  <c r="D133" i="4"/>
  <c r="F132" i="4"/>
  <c r="F131" i="4"/>
  <c r="F130" i="4"/>
  <c r="F129" i="4"/>
  <c r="E128" i="4"/>
  <c r="D128" i="4"/>
  <c r="F128" i="4" s="1"/>
  <c r="F127" i="4"/>
  <c r="F126" i="4"/>
  <c r="F125" i="4"/>
  <c r="E125" i="4"/>
  <c r="E124" i="4" s="1"/>
  <c r="D125" i="4"/>
  <c r="D124" i="4"/>
  <c r="F124" i="4" s="1"/>
  <c r="F123" i="4"/>
  <c r="F122" i="4"/>
  <c r="F121" i="4"/>
  <c r="E120" i="4"/>
  <c r="D120" i="4"/>
  <c r="F119" i="4"/>
  <c r="F118" i="4"/>
  <c r="F117" i="4"/>
  <c r="F116" i="4"/>
  <c r="F115" i="4"/>
  <c r="F114" i="4"/>
  <c r="F113" i="4"/>
  <c r="E112" i="4"/>
  <c r="D108" i="1" s="1"/>
  <c r="D112" i="4"/>
  <c r="F111" i="4"/>
  <c r="F110" i="4"/>
  <c r="F109" i="4"/>
  <c r="F108"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3" i="4" s="1"/>
  <c r="E82" i="4"/>
  <c r="F81" i="4"/>
  <c r="F80" i="4"/>
  <c r="F79" i="4"/>
  <c r="F78" i="4"/>
  <c r="F77" i="4"/>
  <c r="E77" i="4"/>
  <c r="D77" i="4"/>
  <c r="F76" i="4"/>
  <c r="F75" i="4"/>
  <c r="F74" i="4"/>
  <c r="E74" i="4"/>
  <c r="D74" i="4"/>
  <c r="F73" i="4"/>
  <c r="F72" i="4"/>
  <c r="E71" i="4"/>
  <c r="D71" i="4"/>
  <c r="F71" i="4" s="1"/>
  <c r="F70" i="4"/>
  <c r="F69" i="4"/>
  <c r="E68" i="4"/>
  <c r="D68" i="4"/>
  <c r="F68" i="4" s="1"/>
  <c r="F67" i="4"/>
  <c r="F66" i="4"/>
  <c r="F65" i="4"/>
  <c r="E65" i="4"/>
  <c r="D65" i="4"/>
  <c r="F64" i="4"/>
  <c r="F63" i="4"/>
  <c r="F62" i="4"/>
  <c r="E62" i="4"/>
  <c r="D62" i="4"/>
  <c r="F61" i="4"/>
  <c r="F60" i="4"/>
  <c r="E59" i="4"/>
  <c r="F59" i="4" s="1"/>
  <c r="D59" i="4"/>
  <c r="F58" i="4"/>
  <c r="F57" i="4"/>
  <c r="F56" i="4"/>
  <c r="F55" i="4"/>
  <c r="F54" i="4"/>
  <c r="E54" i="4"/>
  <c r="D54" i="4"/>
  <c r="F53" i="4"/>
  <c r="F52" i="4"/>
  <c r="F51" i="4"/>
  <c r="E51" i="4"/>
  <c r="D51" i="4"/>
  <c r="D50" i="4" s="1"/>
  <c r="F49" i="4"/>
  <c r="F48" i="4"/>
  <c r="F47" i="4"/>
  <c r="F46" i="4"/>
  <c r="F45" i="4"/>
  <c r="E45" i="4"/>
  <c r="E44" i="4" s="1"/>
  <c r="D45" i="4"/>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2" i="4"/>
  <c r="F21" i="4"/>
  <c r="F20" i="4"/>
  <c r="F19" i="4"/>
  <c r="F18" i="4"/>
  <c r="F17" i="4"/>
  <c r="E17" i="4"/>
  <c r="D17" i="4"/>
  <c r="F16" i="4"/>
  <c r="F15" i="4"/>
  <c r="F14" i="4"/>
  <c r="F13" i="4"/>
  <c r="F12" i="4"/>
  <c r="F11" i="4"/>
  <c r="F10" i="4"/>
  <c r="F9" i="4"/>
  <c r="E8" i="4"/>
  <c r="D8" i="4"/>
  <c r="G36" i="3"/>
  <c r="B36" i="3"/>
  <c r="G35" i="3"/>
  <c r="B35" i="3"/>
  <c r="G34" i="3"/>
  <c r="B34" i="3"/>
  <c r="I33" i="3"/>
  <c r="G33" i="3"/>
  <c r="B33" i="3"/>
  <c r="I32" i="3"/>
  <c r="H32" i="3"/>
  <c r="G32" i="3"/>
  <c r="B32" i="3"/>
  <c r="I31" i="3"/>
  <c r="H31" i="3"/>
  <c r="G31" i="3"/>
  <c r="B31" i="3"/>
  <c r="I30" i="3"/>
  <c r="H30" i="3"/>
  <c r="G30" i="3"/>
  <c r="B30" i="3"/>
  <c r="G29" i="3"/>
  <c r="B29" i="3"/>
  <c r="G28" i="3"/>
  <c r="B28" i="3"/>
  <c r="I27" i="3"/>
  <c r="G27" i="3"/>
  <c r="B27" i="3"/>
  <c r="I26" i="3"/>
  <c r="H26" i="3"/>
  <c r="G26" i="3"/>
  <c r="B26" i="3"/>
  <c r="H25" i="3"/>
  <c r="G25" i="3"/>
  <c r="B25" i="3"/>
  <c r="I24" i="3"/>
  <c r="G24" i="3"/>
  <c r="B24" i="3"/>
  <c r="G23" i="3"/>
  <c r="B23" i="3"/>
  <c r="G22" i="3"/>
  <c r="B22" i="3"/>
  <c r="I21" i="3"/>
  <c r="G21" i="3"/>
  <c r="B21" i="3"/>
  <c r="I20" i="3"/>
  <c r="G20" i="3"/>
  <c r="B20" i="3"/>
  <c r="G19" i="3"/>
  <c r="B19" i="3"/>
  <c r="G18" i="3"/>
  <c r="B18" i="3"/>
  <c r="G17" i="3"/>
  <c r="B17" i="3"/>
  <c r="G16" i="3"/>
  <c r="B16" i="3"/>
  <c r="H10" i="3" a="1"/>
  <c r="H10" i="3" s="1"/>
  <c r="L3" i="9" s="1"/>
  <c r="C1580" i="1"/>
  <c r="H1580" i="1" s="1"/>
  <c r="G1579" i="1"/>
  <c r="C1579" i="1"/>
  <c r="H1579" i="1" s="1"/>
  <c r="C1578" i="1"/>
  <c r="H1578" i="1" s="1"/>
  <c r="C1577" i="1"/>
  <c r="H1577" i="1" s="1"/>
  <c r="G1575" i="1"/>
  <c r="C1575" i="1"/>
  <c r="H1575" i="1" s="1"/>
  <c r="G1574" i="1"/>
  <c r="C1574" i="1"/>
  <c r="H1574" i="1" s="1"/>
  <c r="H1573" i="1"/>
  <c r="G1573" i="1"/>
  <c r="C1573" i="1"/>
  <c r="C1572" i="1"/>
  <c r="H1572" i="1" s="1"/>
  <c r="G1571" i="1"/>
  <c r="C1571" i="1"/>
  <c r="H1571" i="1" s="1"/>
  <c r="G1570" i="1"/>
  <c r="C1570" i="1"/>
  <c r="H1570" i="1" s="1"/>
  <c r="H1569" i="1"/>
  <c r="G1569" i="1"/>
  <c r="C1569" i="1"/>
  <c r="C1568" i="1"/>
  <c r="H1568" i="1" s="1"/>
  <c r="G1567" i="1"/>
  <c r="C1567" i="1"/>
  <c r="H1567" i="1" s="1"/>
  <c r="G1566" i="1"/>
  <c r="C1566" i="1"/>
  <c r="H1566" i="1" s="1"/>
  <c r="H1565" i="1"/>
  <c r="G1565" i="1"/>
  <c r="C1565" i="1"/>
  <c r="C1564" i="1"/>
  <c r="H1564" i="1" s="1"/>
  <c r="G1563" i="1"/>
  <c r="C1563" i="1"/>
  <c r="H1563" i="1" s="1"/>
  <c r="G1562" i="1"/>
  <c r="C1562" i="1"/>
  <c r="H1562" i="1" s="1"/>
  <c r="H1561" i="1"/>
  <c r="G1561" i="1"/>
  <c r="C1561" i="1"/>
  <c r="C1560" i="1"/>
  <c r="H1560" i="1" s="1"/>
  <c r="G1559" i="1"/>
  <c r="C1559" i="1"/>
  <c r="H1559" i="1" s="1"/>
  <c r="G1558" i="1"/>
  <c r="C1558" i="1"/>
  <c r="H1558" i="1" s="1"/>
  <c r="H1557" i="1"/>
  <c r="G1557" i="1"/>
  <c r="C1557" i="1"/>
  <c r="C1556" i="1"/>
  <c r="H1556" i="1" s="1"/>
  <c r="G1555" i="1"/>
  <c r="C1555" i="1"/>
  <c r="H1555" i="1" s="1"/>
  <c r="G1554" i="1"/>
  <c r="C1554" i="1"/>
  <c r="H1554" i="1" s="1"/>
  <c r="H1553" i="1"/>
  <c r="G1553" i="1"/>
  <c r="C1553" i="1"/>
  <c r="C1552" i="1"/>
  <c r="H1552" i="1" s="1"/>
  <c r="G1551" i="1"/>
  <c r="C1551" i="1"/>
  <c r="H1551" i="1" s="1"/>
  <c r="G1550" i="1"/>
  <c r="C1550" i="1"/>
  <c r="H1550" i="1" s="1"/>
  <c r="H1549" i="1"/>
  <c r="G1549" i="1"/>
  <c r="C1549" i="1"/>
  <c r="C1548" i="1"/>
  <c r="H1548" i="1" s="1"/>
  <c r="G1547" i="1"/>
  <c r="C1547" i="1"/>
  <c r="H1547" i="1" s="1"/>
  <c r="G1546" i="1"/>
  <c r="C1546" i="1"/>
  <c r="H1546" i="1" s="1"/>
  <c r="H1545" i="1"/>
  <c r="G1545" i="1"/>
  <c r="C1545" i="1"/>
  <c r="C1544" i="1"/>
  <c r="H1544" i="1" s="1"/>
  <c r="G1543" i="1"/>
  <c r="C1543" i="1"/>
  <c r="H1543" i="1" s="1"/>
  <c r="G1542" i="1"/>
  <c r="C1542" i="1"/>
  <c r="H1542" i="1" s="1"/>
  <c r="H1541" i="1"/>
  <c r="G1541" i="1"/>
  <c r="C1541" i="1"/>
  <c r="C1540" i="1"/>
  <c r="H1540" i="1" s="1"/>
  <c r="G1539" i="1"/>
  <c r="C1539" i="1"/>
  <c r="H1539" i="1" s="1"/>
  <c r="G1538" i="1"/>
  <c r="C1538" i="1"/>
  <c r="H1538" i="1" s="1"/>
  <c r="H1537" i="1"/>
  <c r="G1537" i="1"/>
  <c r="C1537" i="1"/>
  <c r="C1536" i="1"/>
  <c r="H1536" i="1" s="1"/>
  <c r="G1535" i="1"/>
  <c r="C1535" i="1"/>
  <c r="H1535" i="1" s="1"/>
  <c r="G1534" i="1"/>
  <c r="C1534" i="1"/>
  <c r="H1534" i="1" s="1"/>
  <c r="H1533" i="1"/>
  <c r="G1533" i="1"/>
  <c r="C1533" i="1"/>
  <c r="C1532" i="1"/>
  <c r="H1532" i="1" s="1"/>
  <c r="G1531" i="1"/>
  <c r="C1531" i="1"/>
  <c r="H1531" i="1" s="1"/>
  <c r="G1530" i="1"/>
  <c r="C1530" i="1"/>
  <c r="H1530" i="1" s="1"/>
  <c r="H1529" i="1"/>
  <c r="G1529" i="1"/>
  <c r="C1529" i="1"/>
  <c r="C1528" i="1"/>
  <c r="H1528" i="1" s="1"/>
  <c r="G1527" i="1"/>
  <c r="C1527" i="1"/>
  <c r="H1527" i="1" s="1"/>
  <c r="G1526" i="1"/>
  <c r="C1526" i="1"/>
  <c r="H1526" i="1" s="1"/>
  <c r="H1525" i="1"/>
  <c r="G1525" i="1"/>
  <c r="C1525" i="1"/>
  <c r="G1523" i="1"/>
  <c r="C1523" i="1"/>
  <c r="H1523" i="1" s="1"/>
  <c r="G1522" i="1"/>
  <c r="C1522" i="1"/>
  <c r="H1522" i="1" s="1"/>
  <c r="H1521" i="1"/>
  <c r="G1521" i="1"/>
  <c r="C1521" i="1"/>
  <c r="C1520" i="1"/>
  <c r="H1520" i="1" s="1"/>
  <c r="G1519" i="1"/>
  <c r="C1519" i="1"/>
  <c r="H1519" i="1" s="1"/>
  <c r="C1516" i="1"/>
  <c r="H1516" i="1" s="1"/>
  <c r="C1515" i="1"/>
  <c r="H1515" i="1" s="1"/>
  <c r="G1514" i="1"/>
  <c r="C1514" i="1"/>
  <c r="H1514" i="1" s="1"/>
  <c r="H1513" i="1"/>
  <c r="G1513" i="1"/>
  <c r="C1513" i="1"/>
  <c r="C1512" i="1"/>
  <c r="H1512" i="1" s="1"/>
  <c r="C1510" i="1"/>
  <c r="H1510" i="1" s="1"/>
  <c r="C1509" i="1"/>
  <c r="H1509" i="1" s="1"/>
  <c r="C1508" i="1"/>
  <c r="H1508" i="1" s="1"/>
  <c r="C1507" i="1"/>
  <c r="H1507" i="1" s="1"/>
  <c r="G1506" i="1"/>
  <c r="C1506" i="1"/>
  <c r="H1506" i="1" s="1"/>
  <c r="C1505" i="1"/>
  <c r="H1505" i="1" s="1"/>
  <c r="C1504" i="1"/>
  <c r="H1504" i="1" s="1"/>
  <c r="C1503" i="1"/>
  <c r="H1503" i="1" s="1"/>
  <c r="C1502" i="1"/>
  <c r="H1502" i="1" s="1"/>
  <c r="C1500" i="1"/>
  <c r="H1500" i="1" s="1"/>
  <c r="G1498" i="1"/>
  <c r="C1498" i="1"/>
  <c r="H1498" i="1" s="1"/>
  <c r="C1497" i="1"/>
  <c r="H1497" i="1" s="1"/>
  <c r="C1496" i="1"/>
  <c r="H1496" i="1" s="1"/>
  <c r="G1495" i="1"/>
  <c r="C1495" i="1"/>
  <c r="H1495" i="1" s="1"/>
  <c r="G1494" i="1"/>
  <c r="C1494" i="1"/>
  <c r="H1494" i="1" s="1"/>
  <c r="C1493" i="1"/>
  <c r="H1493" i="1" s="1"/>
  <c r="C1492" i="1"/>
  <c r="H1492" i="1" s="1"/>
  <c r="C1491" i="1"/>
  <c r="H1491" i="1" s="1"/>
  <c r="G1490" i="1"/>
  <c r="C1490" i="1"/>
  <c r="H1490" i="1" s="1"/>
  <c r="C1489" i="1"/>
  <c r="H1489" i="1" s="1"/>
  <c r="C1488" i="1"/>
  <c r="H1488" i="1" s="1"/>
  <c r="C1487" i="1"/>
  <c r="H1487" i="1" s="1"/>
  <c r="C1486" i="1"/>
  <c r="H1486" i="1" s="1"/>
  <c r="C1485" i="1"/>
  <c r="H1485" i="1" s="1"/>
  <c r="C1484" i="1"/>
  <c r="G1482" i="1"/>
  <c r="C1482" i="1"/>
  <c r="H1482" i="1" s="1"/>
  <c r="C1480" i="1"/>
  <c r="H1479" i="1"/>
  <c r="D1479" i="1"/>
  <c r="C1479" i="1"/>
  <c r="J1479" i="1" s="1"/>
  <c r="D1478" i="1"/>
  <c r="C1478" i="1"/>
  <c r="H1477" i="1"/>
  <c r="D1477" i="1"/>
  <c r="C1477" i="1"/>
  <c r="J1477" i="1" s="1"/>
  <c r="D1476" i="1"/>
  <c r="C1476" i="1"/>
  <c r="G1475" i="1"/>
  <c r="D1475" i="1"/>
  <c r="C1475" i="1"/>
  <c r="H1475" i="1" s="1"/>
  <c r="J1474" i="1"/>
  <c r="H1474" i="1"/>
  <c r="G1474" i="1"/>
  <c r="I1474" i="1" s="1"/>
  <c r="D1474" i="1"/>
  <c r="C1474" i="1"/>
  <c r="G1473" i="1"/>
  <c r="D1473" i="1"/>
  <c r="C1473" i="1"/>
  <c r="J1473" i="1" s="1"/>
  <c r="J1472" i="1"/>
  <c r="H1472" i="1"/>
  <c r="G1472" i="1"/>
  <c r="I1472" i="1" s="1"/>
  <c r="D1472" i="1"/>
  <c r="C1472" i="1"/>
  <c r="G1471" i="1"/>
  <c r="D1471" i="1"/>
  <c r="C1471" i="1"/>
  <c r="J1471" i="1" s="1"/>
  <c r="D1470" i="1"/>
  <c r="C1470" i="1"/>
  <c r="D1469" i="1"/>
  <c r="C1469" i="1"/>
  <c r="H1468" i="1"/>
  <c r="D1468" i="1"/>
  <c r="C1468" i="1"/>
  <c r="J1468" i="1" s="1"/>
  <c r="D1467" i="1"/>
  <c r="C1467" i="1"/>
  <c r="H1466" i="1"/>
  <c r="D1466" i="1"/>
  <c r="C1466" i="1"/>
  <c r="J1466" i="1" s="1"/>
  <c r="D1465" i="1"/>
  <c r="C1465" i="1"/>
  <c r="H1464" i="1"/>
  <c r="D1464" i="1"/>
  <c r="C1464" i="1"/>
  <c r="J1464" i="1" s="1"/>
  <c r="D1463" i="1"/>
  <c r="C1463" i="1"/>
  <c r="H1462" i="1"/>
  <c r="D1462" i="1"/>
  <c r="C1462" i="1"/>
  <c r="J1462" i="1" s="1"/>
  <c r="H1461" i="1"/>
  <c r="G1461" i="1"/>
  <c r="D1461" i="1"/>
  <c r="C1461" i="1"/>
  <c r="D1460" i="1"/>
  <c r="G1460" i="1" s="1"/>
  <c r="C1460" i="1"/>
  <c r="J1459" i="1"/>
  <c r="H1459" i="1"/>
  <c r="G1459" i="1"/>
  <c r="D1459" i="1"/>
  <c r="C1459" i="1"/>
  <c r="G1458" i="1"/>
  <c r="D1458" i="1"/>
  <c r="C1458" i="1"/>
  <c r="J1457" i="1"/>
  <c r="H1457" i="1"/>
  <c r="G1457" i="1"/>
  <c r="D1457" i="1"/>
  <c r="C1457" i="1"/>
  <c r="D1456" i="1"/>
  <c r="G1456" i="1" s="1"/>
  <c r="C1456" i="1"/>
  <c r="J1455" i="1"/>
  <c r="H1455" i="1"/>
  <c r="G1455" i="1"/>
  <c r="D1455" i="1"/>
  <c r="C1455" i="1"/>
  <c r="D1454" i="1"/>
  <c r="C1454" i="1"/>
  <c r="H1454" i="1" s="1"/>
  <c r="H1453" i="1"/>
  <c r="D1453" i="1"/>
  <c r="C1453" i="1"/>
  <c r="G1453" i="1" s="1"/>
  <c r="J1452" i="1"/>
  <c r="D1452" i="1"/>
  <c r="C1452" i="1"/>
  <c r="H1451" i="1"/>
  <c r="D1451" i="1"/>
  <c r="C1451" i="1"/>
  <c r="J1451" i="1" s="1"/>
  <c r="D1450" i="1"/>
  <c r="C1450" i="1"/>
  <c r="H1449" i="1"/>
  <c r="D1449" i="1"/>
  <c r="C1449" i="1"/>
  <c r="J1449" i="1" s="1"/>
  <c r="J1448" i="1"/>
  <c r="D1448" i="1"/>
  <c r="C1448" i="1"/>
  <c r="H1447" i="1"/>
  <c r="D1447" i="1"/>
  <c r="C1447" i="1"/>
  <c r="J1447" i="1" s="1"/>
  <c r="J1446" i="1"/>
  <c r="D1446" i="1"/>
  <c r="C1446" i="1"/>
  <c r="H1445" i="1"/>
  <c r="G1445" i="1"/>
  <c r="D1445" i="1"/>
  <c r="C1445" i="1"/>
  <c r="J1445" i="1" s="1"/>
  <c r="J1444" i="1"/>
  <c r="H1444" i="1"/>
  <c r="I1444" i="1" s="1"/>
  <c r="G1444" i="1"/>
  <c r="D1444" i="1"/>
  <c r="C1444" i="1"/>
  <c r="J1443" i="1"/>
  <c r="H1443" i="1"/>
  <c r="G1443" i="1"/>
  <c r="I1443" i="1" s="1"/>
  <c r="D1443" i="1"/>
  <c r="C1443" i="1"/>
  <c r="J1442" i="1"/>
  <c r="I1442" i="1"/>
  <c r="H1442" i="1"/>
  <c r="G1442" i="1"/>
  <c r="D1442" i="1"/>
  <c r="C1442" i="1"/>
  <c r="J1441" i="1"/>
  <c r="H1441" i="1"/>
  <c r="G1441" i="1"/>
  <c r="D1441" i="1"/>
  <c r="C1441" i="1"/>
  <c r="J1440" i="1"/>
  <c r="H1440" i="1"/>
  <c r="I1440" i="1" s="1"/>
  <c r="G1440" i="1"/>
  <c r="D1440" i="1"/>
  <c r="C1440" i="1"/>
  <c r="J1439" i="1"/>
  <c r="H1439" i="1"/>
  <c r="G1439" i="1"/>
  <c r="D1439" i="1"/>
  <c r="C1439" i="1"/>
  <c r="G1438" i="1"/>
  <c r="D1438" i="1"/>
  <c r="H1438" i="1" s="1"/>
  <c r="C1438" i="1"/>
  <c r="D1437" i="1"/>
  <c r="C1437" i="1"/>
  <c r="D1434" i="1"/>
  <c r="C1434" i="1"/>
  <c r="H1433" i="1"/>
  <c r="G1433" i="1"/>
  <c r="D1433" i="1"/>
  <c r="C1433" i="1"/>
  <c r="G1432" i="1"/>
  <c r="D1432" i="1"/>
  <c r="H1432" i="1" s="1"/>
  <c r="C1432" i="1"/>
  <c r="D1431" i="1"/>
  <c r="C1431" i="1"/>
  <c r="H1430" i="1"/>
  <c r="G1430" i="1"/>
  <c r="D1430" i="1"/>
  <c r="C1430" i="1"/>
  <c r="G1429" i="1"/>
  <c r="D1429" i="1"/>
  <c r="H1429" i="1" s="1"/>
  <c r="C1429" i="1"/>
  <c r="D1428" i="1"/>
  <c r="C1428" i="1"/>
  <c r="H1427" i="1"/>
  <c r="G1427" i="1"/>
  <c r="D1427" i="1"/>
  <c r="C1427" i="1"/>
  <c r="G1426" i="1"/>
  <c r="D1426" i="1"/>
  <c r="H1426" i="1" s="1"/>
  <c r="C1426" i="1"/>
  <c r="D1425" i="1"/>
  <c r="C1425" i="1"/>
  <c r="H1424" i="1"/>
  <c r="G1424" i="1"/>
  <c r="D1424" i="1"/>
  <c r="C1424" i="1"/>
  <c r="D1423" i="1"/>
  <c r="D1422" i="1"/>
  <c r="C1422" i="1"/>
  <c r="H1421" i="1"/>
  <c r="G1421" i="1"/>
  <c r="D1421" i="1"/>
  <c r="C1421" i="1"/>
  <c r="D1420" i="1"/>
  <c r="H1420" i="1" s="1"/>
  <c r="C1420" i="1"/>
  <c r="D1419" i="1"/>
  <c r="C1419" i="1"/>
  <c r="H1418" i="1"/>
  <c r="G1418" i="1"/>
  <c r="D1418" i="1"/>
  <c r="C1418" i="1"/>
  <c r="D1417" i="1"/>
  <c r="H1417" i="1" s="1"/>
  <c r="C1417" i="1"/>
  <c r="D1416" i="1"/>
  <c r="C1416" i="1"/>
  <c r="H1415" i="1"/>
  <c r="G1415" i="1"/>
  <c r="D1415" i="1"/>
  <c r="C1415" i="1"/>
  <c r="G1414" i="1"/>
  <c r="D1414" i="1"/>
  <c r="H1414" i="1" s="1"/>
  <c r="C1414" i="1"/>
  <c r="D1413" i="1"/>
  <c r="C1413" i="1"/>
  <c r="H1412" i="1"/>
  <c r="G1412" i="1"/>
  <c r="D1412" i="1"/>
  <c r="C1412" i="1"/>
  <c r="D1411" i="1"/>
  <c r="C1411" i="1"/>
  <c r="D1410" i="1"/>
  <c r="C1410" i="1"/>
  <c r="G1409" i="1"/>
  <c r="D1409" i="1"/>
  <c r="C1409" i="1"/>
  <c r="H1409" i="1" s="1"/>
  <c r="D1408" i="1"/>
  <c r="D1407" i="1"/>
  <c r="C1407" i="1"/>
  <c r="H1406" i="1"/>
  <c r="D1406" i="1"/>
  <c r="C1406" i="1"/>
  <c r="G1406" i="1" s="1"/>
  <c r="D1405" i="1"/>
  <c r="H1405" i="1" s="1"/>
  <c r="C1405" i="1"/>
  <c r="D1404" i="1"/>
  <c r="C1404" i="1"/>
  <c r="D1403" i="1"/>
  <c r="C1403" i="1"/>
  <c r="D1402" i="1"/>
  <c r="H1402" i="1" s="1"/>
  <c r="C1402" i="1"/>
  <c r="D1401" i="1"/>
  <c r="C1401" i="1"/>
  <c r="H1400" i="1"/>
  <c r="D1400" i="1"/>
  <c r="C1400" i="1"/>
  <c r="G1400" i="1" s="1"/>
  <c r="G1399" i="1"/>
  <c r="D1399" i="1"/>
  <c r="H1399" i="1" s="1"/>
  <c r="C1399" i="1"/>
  <c r="D1398" i="1"/>
  <c r="C1398" i="1"/>
  <c r="D1397" i="1"/>
  <c r="C1397" i="1"/>
  <c r="H1397" i="1" s="1"/>
  <c r="D1396" i="1"/>
  <c r="H1396" i="1" s="1"/>
  <c r="C1396" i="1"/>
  <c r="D1395" i="1"/>
  <c r="C1395" i="1"/>
  <c r="H1394" i="1"/>
  <c r="D1394" i="1"/>
  <c r="C1394" i="1"/>
  <c r="G1394" i="1" s="1"/>
  <c r="D1393" i="1"/>
  <c r="H1393" i="1" s="1"/>
  <c r="C1393" i="1"/>
  <c r="D1392" i="1"/>
  <c r="C1392" i="1"/>
  <c r="D1391" i="1"/>
  <c r="C1391" i="1"/>
  <c r="G1390" i="1"/>
  <c r="D1390" i="1"/>
  <c r="H1390" i="1" s="1"/>
  <c r="C1390" i="1"/>
  <c r="D1389" i="1"/>
  <c r="C1389" i="1"/>
  <c r="C1388" i="1"/>
  <c r="D1387" i="1"/>
  <c r="C1387" i="1"/>
  <c r="D1386" i="1"/>
  <c r="C1386" i="1"/>
  <c r="G1385" i="1"/>
  <c r="D1385" i="1"/>
  <c r="C1385" i="1"/>
  <c r="H1385" i="1" s="1"/>
  <c r="H1384" i="1"/>
  <c r="G1384" i="1"/>
  <c r="D1384" i="1"/>
  <c r="C1384" i="1"/>
  <c r="C1383" i="1"/>
  <c r="D1382" i="1"/>
  <c r="C1382" i="1"/>
  <c r="H1382" i="1" s="1"/>
  <c r="H1381" i="1"/>
  <c r="D1381" i="1"/>
  <c r="G1381" i="1" s="1"/>
  <c r="C1381" i="1"/>
  <c r="D1380" i="1"/>
  <c r="C1380" i="1"/>
  <c r="H1379" i="1"/>
  <c r="D1379" i="1"/>
  <c r="C1379" i="1"/>
  <c r="G1379" i="1" s="1"/>
  <c r="G1378" i="1"/>
  <c r="D1378" i="1"/>
  <c r="C1378" i="1"/>
  <c r="H1378" i="1" s="1"/>
  <c r="D1377" i="1"/>
  <c r="C1377" i="1"/>
  <c r="H1376" i="1"/>
  <c r="G1376" i="1"/>
  <c r="D1376" i="1"/>
  <c r="C1376" i="1"/>
  <c r="D1375" i="1"/>
  <c r="C1375" i="1"/>
  <c r="H1375" i="1" s="1"/>
  <c r="D1374" i="1"/>
  <c r="C1374" i="1"/>
  <c r="H1373" i="1"/>
  <c r="G1373" i="1"/>
  <c r="D1373" i="1"/>
  <c r="C1373" i="1"/>
  <c r="H1372" i="1"/>
  <c r="D1372" i="1"/>
  <c r="C1372" i="1"/>
  <c r="G1372" i="1" s="1"/>
  <c r="D1371" i="1"/>
  <c r="C1371" i="1"/>
  <c r="H1370" i="1"/>
  <c r="D1370" i="1"/>
  <c r="C1370" i="1"/>
  <c r="G1370" i="1" s="1"/>
  <c r="D1369" i="1"/>
  <c r="C1369" i="1"/>
  <c r="D1368" i="1"/>
  <c r="C1368" i="1"/>
  <c r="D1367" i="1"/>
  <c r="G1367" i="1" s="1"/>
  <c r="C1367" i="1"/>
  <c r="H1367" i="1" s="1"/>
  <c r="H1366" i="1"/>
  <c r="G1366" i="1"/>
  <c r="D1366" i="1"/>
  <c r="C1366" i="1"/>
  <c r="D1365" i="1"/>
  <c r="C1365" i="1"/>
  <c r="D1364" i="1"/>
  <c r="C1364" i="1"/>
  <c r="H1364" i="1" s="1"/>
  <c r="H1363" i="1"/>
  <c r="D1363" i="1"/>
  <c r="C1363" i="1"/>
  <c r="G1363" i="1" s="1"/>
  <c r="D1362" i="1"/>
  <c r="C1362" i="1"/>
  <c r="H1361" i="1"/>
  <c r="D1361" i="1"/>
  <c r="C1361" i="1"/>
  <c r="G1361" i="1" s="1"/>
  <c r="D1360" i="1"/>
  <c r="G1360" i="1" s="1"/>
  <c r="C1360" i="1"/>
  <c r="H1360" i="1" s="1"/>
  <c r="D1359" i="1"/>
  <c r="C1359" i="1"/>
  <c r="D1358" i="1"/>
  <c r="C1358" i="1"/>
  <c r="D1357" i="1"/>
  <c r="C1357" i="1"/>
  <c r="H1357" i="1" s="1"/>
  <c r="D1356" i="1"/>
  <c r="C1356" i="1"/>
  <c r="H1355" i="1"/>
  <c r="G1355" i="1"/>
  <c r="D1355" i="1"/>
  <c r="C1355" i="1"/>
  <c r="H1354" i="1"/>
  <c r="D1354" i="1"/>
  <c r="C1354" i="1"/>
  <c r="G1354" i="1" s="1"/>
  <c r="D1353" i="1"/>
  <c r="G1353" i="1" s="1"/>
  <c r="C1353" i="1"/>
  <c r="G1352" i="1"/>
  <c r="D1352" i="1"/>
  <c r="C1352" i="1"/>
  <c r="H1352" i="1" s="1"/>
  <c r="G1351" i="1"/>
  <c r="D1351" i="1"/>
  <c r="C1351" i="1"/>
  <c r="H1351" i="1" s="1"/>
  <c r="H1350" i="1"/>
  <c r="D1350" i="1"/>
  <c r="G1350" i="1" s="1"/>
  <c r="C1350" i="1"/>
  <c r="H1349" i="1"/>
  <c r="D1349" i="1"/>
  <c r="C1349" i="1"/>
  <c r="G1349" i="1" s="1"/>
  <c r="D1348" i="1"/>
  <c r="C1348" i="1"/>
  <c r="H1347" i="1"/>
  <c r="D1347" i="1"/>
  <c r="G1347" i="1" s="1"/>
  <c r="C1347" i="1"/>
  <c r="H1346" i="1"/>
  <c r="G1346" i="1"/>
  <c r="D1346" i="1"/>
  <c r="C1346" i="1"/>
  <c r="D1345" i="1"/>
  <c r="C1345" i="1"/>
  <c r="D1344" i="1"/>
  <c r="G1344" i="1" s="1"/>
  <c r="C1344" i="1"/>
  <c r="D1343" i="1"/>
  <c r="G1343" i="1" s="1"/>
  <c r="C1343" i="1"/>
  <c r="H1343" i="1" s="1"/>
  <c r="H1342" i="1"/>
  <c r="G1342" i="1"/>
  <c r="D1342" i="1"/>
  <c r="C1342" i="1"/>
  <c r="H1341" i="1"/>
  <c r="D1341" i="1"/>
  <c r="G1341" i="1" s="1"/>
  <c r="C1341" i="1"/>
  <c r="D1340" i="1"/>
  <c r="C1340" i="1"/>
  <c r="H1340" i="1" s="1"/>
  <c r="G1339" i="1"/>
  <c r="D1339" i="1"/>
  <c r="C1339" i="1"/>
  <c r="H1339" i="1" s="1"/>
  <c r="D1338" i="1"/>
  <c r="C1338" i="1"/>
  <c r="D1337" i="1"/>
  <c r="C1337" i="1"/>
  <c r="H1337" i="1" s="1"/>
  <c r="H1336" i="1"/>
  <c r="D1336" i="1"/>
  <c r="C1336" i="1"/>
  <c r="G1336" i="1" s="1"/>
  <c r="H1335" i="1"/>
  <c r="D1335" i="1"/>
  <c r="G1335" i="1" s="1"/>
  <c r="C1335" i="1"/>
  <c r="G1334" i="1"/>
  <c r="D1334" i="1"/>
  <c r="H1334" i="1" s="1"/>
  <c r="C1334" i="1"/>
  <c r="H1333" i="1"/>
  <c r="G1333" i="1"/>
  <c r="D1333" i="1"/>
  <c r="C1333" i="1"/>
  <c r="H1332" i="1"/>
  <c r="D1332" i="1"/>
  <c r="G1332" i="1" s="1"/>
  <c r="C1332" i="1"/>
  <c r="H1331" i="1"/>
  <c r="D1331" i="1"/>
  <c r="C1331" i="1"/>
  <c r="G1331" i="1" s="1"/>
  <c r="D1330" i="1"/>
  <c r="G1330" i="1" s="1"/>
  <c r="C1330" i="1"/>
  <c r="H1330" i="1" s="1"/>
  <c r="C1329" i="1"/>
  <c r="G1328" i="1"/>
  <c r="D1328" i="1"/>
  <c r="C1328" i="1"/>
  <c r="H1328" i="1" s="1"/>
  <c r="D1327" i="1"/>
  <c r="C1327" i="1"/>
  <c r="H1327" i="1" s="1"/>
  <c r="D1326" i="1"/>
  <c r="G1326" i="1" s="1"/>
  <c r="C1326" i="1"/>
  <c r="D1325" i="1"/>
  <c r="C1325" i="1"/>
  <c r="D1324" i="1"/>
  <c r="C1324" i="1"/>
  <c r="H1324" i="1" s="1"/>
  <c r="H1323" i="1"/>
  <c r="D1323" i="1"/>
  <c r="G1323" i="1" s="1"/>
  <c r="C1323" i="1"/>
  <c r="D1322" i="1"/>
  <c r="C1322" i="1"/>
  <c r="D1321" i="1"/>
  <c r="C1321" i="1"/>
  <c r="H1321" i="1" s="1"/>
  <c r="H1320" i="1"/>
  <c r="D1320" i="1"/>
  <c r="G1320" i="1" s="1"/>
  <c r="C1320" i="1"/>
  <c r="D1319" i="1"/>
  <c r="C1319" i="1"/>
  <c r="D1318" i="1"/>
  <c r="C1318" i="1"/>
  <c r="H1318" i="1" s="1"/>
  <c r="H1317" i="1"/>
  <c r="D1317" i="1"/>
  <c r="G1317" i="1" s="1"/>
  <c r="C1317" i="1"/>
  <c r="D1316" i="1"/>
  <c r="C1316" i="1"/>
  <c r="D1315" i="1"/>
  <c r="C1315" i="1"/>
  <c r="H1315" i="1" s="1"/>
  <c r="H1314" i="1"/>
  <c r="D1314" i="1"/>
  <c r="G1314" i="1" s="1"/>
  <c r="C1314" i="1"/>
  <c r="D1313" i="1"/>
  <c r="C1313" i="1"/>
  <c r="D1312" i="1"/>
  <c r="C1312" i="1"/>
  <c r="H1312" i="1" s="1"/>
  <c r="H1311" i="1"/>
  <c r="D1311" i="1"/>
  <c r="G1311" i="1" s="1"/>
  <c r="C1311" i="1"/>
  <c r="D1310" i="1"/>
  <c r="C1310" i="1"/>
  <c r="D1309" i="1"/>
  <c r="C1309" i="1"/>
  <c r="H1309" i="1" s="1"/>
  <c r="H1308" i="1"/>
  <c r="D1308" i="1"/>
  <c r="G1308" i="1" s="1"/>
  <c r="C1308" i="1"/>
  <c r="D1307" i="1"/>
  <c r="C1307" i="1"/>
  <c r="D1306" i="1"/>
  <c r="C1306" i="1"/>
  <c r="H1306" i="1" s="1"/>
  <c r="H1305" i="1"/>
  <c r="D1305" i="1"/>
  <c r="G1305" i="1" s="1"/>
  <c r="C1305" i="1"/>
  <c r="D1304" i="1"/>
  <c r="C1304" i="1"/>
  <c r="D1303" i="1"/>
  <c r="C1303" i="1"/>
  <c r="H1303" i="1" s="1"/>
  <c r="H1302" i="1"/>
  <c r="D1302" i="1"/>
  <c r="G1302" i="1" s="1"/>
  <c r="C1302" i="1"/>
  <c r="D1301" i="1"/>
  <c r="C1301" i="1"/>
  <c r="D1300" i="1"/>
  <c r="C1300" i="1"/>
  <c r="H1300" i="1" s="1"/>
  <c r="D1299" i="1"/>
  <c r="D1298" i="1"/>
  <c r="C1298" i="1"/>
  <c r="D1297" i="1"/>
  <c r="C1297" i="1"/>
  <c r="H1297" i="1" s="1"/>
  <c r="H1296" i="1"/>
  <c r="D1296" i="1"/>
  <c r="C1296" i="1"/>
  <c r="G1296" i="1" s="1"/>
  <c r="D1295" i="1"/>
  <c r="C1295" i="1"/>
  <c r="D1294" i="1"/>
  <c r="C1294" i="1"/>
  <c r="H1294" i="1" s="1"/>
  <c r="H1293" i="1"/>
  <c r="D1293" i="1"/>
  <c r="C1293" i="1"/>
  <c r="G1293" i="1" s="1"/>
  <c r="D1292" i="1"/>
  <c r="C1292" i="1"/>
  <c r="D1291" i="1"/>
  <c r="C1291" i="1"/>
  <c r="H1291" i="1" s="1"/>
  <c r="H1290" i="1"/>
  <c r="D1290" i="1"/>
  <c r="C1290" i="1"/>
  <c r="G1290" i="1" s="1"/>
  <c r="D1289" i="1"/>
  <c r="C1289" i="1"/>
  <c r="D1288" i="1"/>
  <c r="C1288" i="1"/>
  <c r="H1288" i="1" s="1"/>
  <c r="H1287" i="1"/>
  <c r="D1287" i="1"/>
  <c r="C1287" i="1"/>
  <c r="G1287" i="1" s="1"/>
  <c r="D1286" i="1"/>
  <c r="C1286" i="1"/>
  <c r="D1285" i="1"/>
  <c r="C1285" i="1"/>
  <c r="H1285" i="1" s="1"/>
  <c r="H1284" i="1"/>
  <c r="D1284" i="1"/>
  <c r="C1284" i="1"/>
  <c r="G1284" i="1" s="1"/>
  <c r="D1283" i="1"/>
  <c r="C1283" i="1"/>
  <c r="D1282" i="1"/>
  <c r="C1282" i="1"/>
  <c r="H1282" i="1" s="1"/>
  <c r="H1281" i="1"/>
  <c r="D1281" i="1"/>
  <c r="C1281" i="1"/>
  <c r="G1281" i="1" s="1"/>
  <c r="D1280" i="1"/>
  <c r="C1280" i="1"/>
  <c r="D1279" i="1"/>
  <c r="C1279" i="1"/>
  <c r="H1279" i="1" s="1"/>
  <c r="H1278" i="1"/>
  <c r="D1278" i="1"/>
  <c r="C1278" i="1"/>
  <c r="G1278" i="1" s="1"/>
  <c r="D1277" i="1"/>
  <c r="C1277" i="1"/>
  <c r="D1276" i="1"/>
  <c r="C1276" i="1"/>
  <c r="H1276" i="1" s="1"/>
  <c r="H1275" i="1"/>
  <c r="D1275" i="1"/>
  <c r="C1275" i="1"/>
  <c r="G1275" i="1" s="1"/>
  <c r="D1274" i="1"/>
  <c r="C1274" i="1"/>
  <c r="D1273" i="1"/>
  <c r="C1273" i="1"/>
  <c r="H1273" i="1" s="1"/>
  <c r="H1272" i="1"/>
  <c r="D1272" i="1"/>
  <c r="C1272" i="1"/>
  <c r="G1272" i="1" s="1"/>
  <c r="D1271" i="1"/>
  <c r="C1271" i="1"/>
  <c r="D1270" i="1"/>
  <c r="C1270" i="1"/>
  <c r="H1270" i="1" s="1"/>
  <c r="D1269" i="1"/>
  <c r="H1269" i="1" s="1"/>
  <c r="C1269" i="1"/>
  <c r="D1268" i="1"/>
  <c r="C1268" i="1"/>
  <c r="D1267" i="1"/>
  <c r="C1267" i="1"/>
  <c r="H1267" i="1" s="1"/>
  <c r="D1266" i="1"/>
  <c r="H1266" i="1" s="1"/>
  <c r="C1266" i="1"/>
  <c r="D1265" i="1"/>
  <c r="C1265" i="1"/>
  <c r="D1264" i="1"/>
  <c r="C1264" i="1"/>
  <c r="H1264" i="1" s="1"/>
  <c r="H1263" i="1"/>
  <c r="D1263" i="1"/>
  <c r="C1263" i="1"/>
  <c r="D1262" i="1"/>
  <c r="C1262" i="1"/>
  <c r="D1261" i="1"/>
  <c r="C1261" i="1"/>
  <c r="H1261" i="1" s="1"/>
  <c r="H1260" i="1"/>
  <c r="D1260" i="1"/>
  <c r="C1260" i="1"/>
  <c r="D1259" i="1"/>
  <c r="C1259" i="1"/>
  <c r="D1258" i="1"/>
  <c r="C1258" i="1"/>
  <c r="H1258" i="1" s="1"/>
  <c r="D1257" i="1"/>
  <c r="H1257" i="1" s="1"/>
  <c r="C1257" i="1"/>
  <c r="D1256" i="1"/>
  <c r="C1256" i="1"/>
  <c r="D1255" i="1"/>
  <c r="C1255" i="1"/>
  <c r="H1255" i="1" s="1"/>
  <c r="D1254" i="1"/>
  <c r="H1254" i="1" s="1"/>
  <c r="C1254" i="1"/>
  <c r="G1254" i="1" s="1"/>
  <c r="D1253" i="1"/>
  <c r="C1253" i="1"/>
  <c r="D1252" i="1"/>
  <c r="C1252" i="1"/>
  <c r="D1251" i="1"/>
  <c r="H1251" i="1" s="1"/>
  <c r="C1251" i="1"/>
  <c r="G1251" i="1" s="1"/>
  <c r="D1250" i="1"/>
  <c r="C1250" i="1"/>
  <c r="D1249" i="1"/>
  <c r="C1249" i="1"/>
  <c r="H1248" i="1"/>
  <c r="D1248" i="1"/>
  <c r="C1248" i="1"/>
  <c r="D1247" i="1"/>
  <c r="C1247" i="1"/>
  <c r="D1246" i="1"/>
  <c r="C1246" i="1"/>
  <c r="H1245" i="1"/>
  <c r="D1245" i="1"/>
  <c r="C1245" i="1"/>
  <c r="D1244" i="1"/>
  <c r="C1244" i="1"/>
  <c r="D1243" i="1"/>
  <c r="C1243" i="1"/>
  <c r="H1242" i="1"/>
  <c r="D1242" i="1"/>
  <c r="C1242" i="1"/>
  <c r="G1242" i="1" s="1"/>
  <c r="D1241" i="1"/>
  <c r="C1241" i="1"/>
  <c r="D1240" i="1"/>
  <c r="C1240" i="1"/>
  <c r="H1239" i="1"/>
  <c r="D1239" i="1"/>
  <c r="C1239" i="1"/>
  <c r="G1239" i="1" s="1"/>
  <c r="D1238" i="1"/>
  <c r="C1238" i="1"/>
  <c r="D1237" i="1"/>
  <c r="C1237" i="1"/>
  <c r="H1236" i="1"/>
  <c r="D1236" i="1"/>
  <c r="C1236" i="1"/>
  <c r="G1236" i="1" s="1"/>
  <c r="D1235" i="1"/>
  <c r="C1235" i="1"/>
  <c r="D1234" i="1"/>
  <c r="C1234" i="1"/>
  <c r="D1233" i="1"/>
  <c r="H1233" i="1" s="1"/>
  <c r="C1233" i="1"/>
  <c r="D1232" i="1"/>
  <c r="C1232" i="1"/>
  <c r="D1231" i="1"/>
  <c r="C1231" i="1"/>
  <c r="D1230" i="1"/>
  <c r="H1230" i="1" s="1"/>
  <c r="C1230" i="1"/>
  <c r="D1229" i="1"/>
  <c r="C1229" i="1"/>
  <c r="D1228" i="1"/>
  <c r="C1228" i="1"/>
  <c r="H1227" i="1"/>
  <c r="D1227" i="1"/>
  <c r="C1227" i="1"/>
  <c r="D1226" i="1"/>
  <c r="C1226" i="1"/>
  <c r="D1225" i="1"/>
  <c r="C1225" i="1"/>
  <c r="H1224" i="1"/>
  <c r="D1224" i="1"/>
  <c r="C1224" i="1"/>
  <c r="D1223" i="1"/>
  <c r="C1223" i="1"/>
  <c r="D1222" i="1"/>
  <c r="C1222" i="1"/>
  <c r="D1221" i="1"/>
  <c r="H1221" i="1" s="1"/>
  <c r="C1221" i="1"/>
  <c r="D1220" i="1"/>
  <c r="C1220" i="1"/>
  <c r="D1219" i="1"/>
  <c r="C1219" i="1"/>
  <c r="D1218" i="1"/>
  <c r="C1218" i="1"/>
  <c r="G1218" i="1" s="1"/>
  <c r="D1217" i="1"/>
  <c r="C1217" i="1"/>
  <c r="D1216" i="1"/>
  <c r="C1216" i="1"/>
  <c r="D1215" i="1"/>
  <c r="C1215" i="1"/>
  <c r="G1215" i="1" s="1"/>
  <c r="D1214" i="1"/>
  <c r="D1213" i="1"/>
  <c r="C1213" i="1"/>
  <c r="D1212" i="1"/>
  <c r="H1212" i="1" s="1"/>
  <c r="C1212" i="1"/>
  <c r="D1211" i="1"/>
  <c r="C1211" i="1"/>
  <c r="H1210" i="1"/>
  <c r="D1210" i="1"/>
  <c r="C1210" i="1"/>
  <c r="G1210" i="1" s="1"/>
  <c r="H1209" i="1"/>
  <c r="D1209" i="1"/>
  <c r="C1209" i="1"/>
  <c r="D1208" i="1"/>
  <c r="C1208" i="1"/>
  <c r="H1207" i="1"/>
  <c r="D1207" i="1"/>
  <c r="C1207" i="1"/>
  <c r="G1207" i="1" s="1"/>
  <c r="D1206" i="1"/>
  <c r="C1206" i="1"/>
  <c r="D1205" i="1"/>
  <c r="C1205" i="1"/>
  <c r="H1204" i="1"/>
  <c r="D1204" i="1"/>
  <c r="C1204" i="1"/>
  <c r="G1204" i="1" s="1"/>
  <c r="D1203" i="1"/>
  <c r="H1203" i="1" s="1"/>
  <c r="C1203" i="1"/>
  <c r="D1202" i="1"/>
  <c r="C1202" i="1"/>
  <c r="H1201" i="1"/>
  <c r="D1201" i="1"/>
  <c r="C1201" i="1"/>
  <c r="G1201" i="1" s="1"/>
  <c r="H1200" i="1"/>
  <c r="D1200" i="1"/>
  <c r="C1200" i="1"/>
  <c r="D1199" i="1"/>
  <c r="C1199" i="1"/>
  <c r="H1198" i="1"/>
  <c r="D1198" i="1"/>
  <c r="C1198" i="1"/>
  <c r="G1198" i="1" s="1"/>
  <c r="D1197" i="1"/>
  <c r="C1197" i="1"/>
  <c r="D1196" i="1"/>
  <c r="C1196" i="1"/>
  <c r="H1195" i="1"/>
  <c r="D1195" i="1"/>
  <c r="C1195" i="1"/>
  <c r="G1195" i="1" s="1"/>
  <c r="D1194" i="1"/>
  <c r="H1194" i="1" s="1"/>
  <c r="C1194" i="1"/>
  <c r="D1193" i="1"/>
  <c r="C1193" i="1"/>
  <c r="H1192" i="1"/>
  <c r="D1192" i="1"/>
  <c r="C1192" i="1"/>
  <c r="G1192" i="1" s="1"/>
  <c r="H1191" i="1"/>
  <c r="D1191" i="1"/>
  <c r="C1191" i="1"/>
  <c r="D1190" i="1"/>
  <c r="C1190" i="1"/>
  <c r="H1189" i="1"/>
  <c r="D1189" i="1"/>
  <c r="C1189" i="1"/>
  <c r="G1189" i="1" s="1"/>
  <c r="D1188" i="1"/>
  <c r="C1188" i="1"/>
  <c r="D1187" i="1"/>
  <c r="H1187" i="1" s="1"/>
  <c r="C1187" i="1"/>
  <c r="D1186" i="1"/>
  <c r="C1186" i="1"/>
  <c r="G1186" i="1" s="1"/>
  <c r="H1185" i="1"/>
  <c r="D1185" i="1"/>
  <c r="C1185" i="1"/>
  <c r="G1184" i="1"/>
  <c r="D1184" i="1"/>
  <c r="H1184" i="1" s="1"/>
  <c r="C1184" i="1"/>
  <c r="H1183" i="1"/>
  <c r="D1183" i="1"/>
  <c r="C1183" i="1"/>
  <c r="G1183" i="1" s="1"/>
  <c r="D1182" i="1"/>
  <c r="C1182" i="1"/>
  <c r="G1182" i="1" s="1"/>
  <c r="H1181" i="1"/>
  <c r="G1181" i="1"/>
  <c r="D1181" i="1"/>
  <c r="C1181" i="1"/>
  <c r="D1180" i="1"/>
  <c r="C1180" i="1"/>
  <c r="G1180" i="1" s="1"/>
  <c r="H1179" i="1"/>
  <c r="D1179" i="1"/>
  <c r="C1179" i="1"/>
  <c r="H1178" i="1"/>
  <c r="G1178" i="1"/>
  <c r="D1178" i="1"/>
  <c r="C1178" i="1"/>
  <c r="G1177" i="1"/>
  <c r="D1177" i="1"/>
  <c r="C1177" i="1"/>
  <c r="H1177" i="1" s="1"/>
  <c r="H1176" i="1"/>
  <c r="D1176" i="1"/>
  <c r="C1176" i="1"/>
  <c r="D1175" i="1"/>
  <c r="H1175" i="1" s="1"/>
  <c r="C1175" i="1"/>
  <c r="H1174" i="1"/>
  <c r="D1174" i="1"/>
  <c r="C1174" i="1"/>
  <c r="G1174" i="1" s="1"/>
  <c r="D1173" i="1"/>
  <c r="C1173" i="1"/>
  <c r="D1172" i="1"/>
  <c r="H1172" i="1" s="1"/>
  <c r="C1172" i="1"/>
  <c r="D1171" i="1"/>
  <c r="C1171" i="1"/>
  <c r="H1171" i="1" s="1"/>
  <c r="D1170" i="1"/>
  <c r="C1170" i="1"/>
  <c r="G1170" i="1" s="1"/>
  <c r="H1169" i="1"/>
  <c r="G1169" i="1"/>
  <c r="D1169" i="1"/>
  <c r="C1169" i="1"/>
  <c r="H1168" i="1"/>
  <c r="G1168" i="1"/>
  <c r="D1168" i="1"/>
  <c r="C1168" i="1"/>
  <c r="H1167" i="1"/>
  <c r="D1167" i="1"/>
  <c r="C1167" i="1"/>
  <c r="G1167" i="1" s="1"/>
  <c r="H1166" i="1"/>
  <c r="G1166" i="1"/>
  <c r="D1166" i="1"/>
  <c r="C1166" i="1"/>
  <c r="H1165" i="1"/>
  <c r="G1165" i="1"/>
  <c r="D1165" i="1"/>
  <c r="C1165" i="1"/>
  <c r="D1164" i="1"/>
  <c r="C1164" i="1"/>
  <c r="G1163" i="1"/>
  <c r="D1163" i="1"/>
  <c r="H1163" i="1" s="1"/>
  <c r="C1163" i="1"/>
  <c r="G1162" i="1"/>
  <c r="D1162" i="1"/>
  <c r="C1162" i="1"/>
  <c r="H1162" i="1" s="1"/>
  <c r="D1161" i="1"/>
  <c r="C1161" i="1"/>
  <c r="G1161" i="1" s="1"/>
  <c r="D1160" i="1"/>
  <c r="H1160" i="1" s="1"/>
  <c r="C1160" i="1"/>
  <c r="D1159" i="1"/>
  <c r="C1159" i="1"/>
  <c r="H1159" i="1" s="1"/>
  <c r="H1158" i="1"/>
  <c r="D1158" i="1"/>
  <c r="C1158" i="1"/>
  <c r="H1157" i="1"/>
  <c r="D1157" i="1"/>
  <c r="G1157" i="1" s="1"/>
  <c r="C1157" i="1"/>
  <c r="D1156" i="1"/>
  <c r="C1156" i="1"/>
  <c r="H1156" i="1" s="1"/>
  <c r="H1155" i="1"/>
  <c r="D1155" i="1"/>
  <c r="C1155" i="1"/>
  <c r="G1154" i="1"/>
  <c r="D1154" i="1"/>
  <c r="H1154" i="1" s="1"/>
  <c r="C1154" i="1"/>
  <c r="H1151" i="1"/>
  <c r="G1151" i="1"/>
  <c r="D1151" i="1"/>
  <c r="C1151" i="1"/>
  <c r="D1150" i="1"/>
  <c r="C1150" i="1"/>
  <c r="H1150" i="1" s="1"/>
  <c r="D1149" i="1"/>
  <c r="C1149" i="1"/>
  <c r="G1149" i="1" s="1"/>
  <c r="H1148" i="1"/>
  <c r="G1148" i="1"/>
  <c r="D1148" i="1"/>
  <c r="C1148" i="1"/>
  <c r="D1147" i="1"/>
  <c r="C1147" i="1"/>
  <c r="H1147" i="1" s="1"/>
  <c r="H1146" i="1"/>
  <c r="D1146" i="1"/>
  <c r="C1146" i="1"/>
  <c r="H1145" i="1"/>
  <c r="G1145" i="1"/>
  <c r="D1145" i="1"/>
  <c r="C1145" i="1"/>
  <c r="G1144" i="1"/>
  <c r="D1144" i="1"/>
  <c r="C1144" i="1"/>
  <c r="H1144" i="1" s="1"/>
  <c r="H1143" i="1"/>
  <c r="D1143" i="1"/>
  <c r="C1143" i="1"/>
  <c r="D1142" i="1"/>
  <c r="H1142" i="1" s="1"/>
  <c r="C1142" i="1"/>
  <c r="H1141" i="1"/>
  <c r="D1141" i="1"/>
  <c r="C1141" i="1"/>
  <c r="G1141" i="1" s="1"/>
  <c r="D1140" i="1"/>
  <c r="C1140" i="1"/>
  <c r="D1139" i="1"/>
  <c r="H1139" i="1" s="1"/>
  <c r="C1139" i="1"/>
  <c r="D1138" i="1"/>
  <c r="C1138" i="1"/>
  <c r="H1138" i="1" s="1"/>
  <c r="D1137" i="1"/>
  <c r="C1137" i="1"/>
  <c r="G1137" i="1" s="1"/>
  <c r="H1136" i="1"/>
  <c r="G1136" i="1"/>
  <c r="D1136" i="1"/>
  <c r="C1136" i="1"/>
  <c r="H1135" i="1"/>
  <c r="G1135" i="1"/>
  <c r="D1135" i="1"/>
  <c r="C1135" i="1"/>
  <c r="H1134" i="1"/>
  <c r="D1134" i="1"/>
  <c r="C1134" i="1"/>
  <c r="G1134" i="1" s="1"/>
  <c r="H1133" i="1"/>
  <c r="G1133" i="1"/>
  <c r="D1133" i="1"/>
  <c r="C1133" i="1"/>
  <c r="H1132" i="1"/>
  <c r="G1132" i="1"/>
  <c r="D1132" i="1"/>
  <c r="C1132" i="1"/>
  <c r="D1131" i="1"/>
  <c r="C1131" i="1"/>
  <c r="G1130" i="1"/>
  <c r="D1130" i="1"/>
  <c r="H1130" i="1" s="1"/>
  <c r="C1130" i="1"/>
  <c r="G1129" i="1"/>
  <c r="D1129" i="1"/>
  <c r="C1129" i="1"/>
  <c r="H1129" i="1" s="1"/>
  <c r="D1128" i="1"/>
  <c r="C1128" i="1"/>
  <c r="G1128" i="1" s="1"/>
  <c r="D1127" i="1"/>
  <c r="H1127" i="1" s="1"/>
  <c r="C1127" i="1"/>
  <c r="D1126" i="1"/>
  <c r="C1126" i="1"/>
  <c r="H1126" i="1" s="1"/>
  <c r="H1125" i="1"/>
  <c r="D1125" i="1"/>
  <c r="C1125" i="1"/>
  <c r="H1124" i="1"/>
  <c r="D1124" i="1"/>
  <c r="G1124" i="1" s="1"/>
  <c r="C1124" i="1"/>
  <c r="D1123" i="1"/>
  <c r="C1123" i="1"/>
  <c r="H1123" i="1" s="1"/>
  <c r="H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D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D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D961" i="1"/>
  <c r="G961" i="1" s="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D817" i="1"/>
  <c r="C817" i="1"/>
  <c r="H817" i="1" s="1"/>
  <c r="D816" i="1"/>
  <c r="H816" i="1" s="1"/>
  <c r="C816" i="1"/>
  <c r="H815" i="1"/>
  <c r="G815" i="1"/>
  <c r="D815" i="1"/>
  <c r="C815" i="1"/>
  <c r="H814" i="1"/>
  <c r="G814" i="1"/>
  <c r="D814" i="1"/>
  <c r="C814" i="1"/>
  <c r="H813" i="1"/>
  <c r="G813" i="1"/>
  <c r="D813" i="1"/>
  <c r="C813" i="1"/>
  <c r="D812" i="1"/>
  <c r="C812" i="1"/>
  <c r="H812" i="1" s="1"/>
  <c r="H811" i="1"/>
  <c r="G811" i="1"/>
  <c r="D811" i="1"/>
  <c r="C811" i="1"/>
  <c r="H810" i="1"/>
  <c r="G810" i="1"/>
  <c r="D810" i="1"/>
  <c r="C810" i="1"/>
  <c r="D809" i="1"/>
  <c r="G809" i="1" s="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D719" i="1"/>
  <c r="C719" i="1"/>
  <c r="D718" i="1"/>
  <c r="C718" i="1"/>
  <c r="H717" i="1"/>
  <c r="G717" i="1"/>
  <c r="D717" i="1"/>
  <c r="C717" i="1"/>
  <c r="H716" i="1"/>
  <c r="G716" i="1"/>
  <c r="D716" i="1"/>
  <c r="C716" i="1"/>
  <c r="D715" i="1"/>
  <c r="C715" i="1"/>
  <c r="D714" i="1"/>
  <c r="H714" i="1" s="1"/>
  <c r="C714" i="1"/>
  <c r="H713" i="1"/>
  <c r="G713" i="1"/>
  <c r="D713" i="1"/>
  <c r="C713" i="1"/>
  <c r="H712" i="1"/>
  <c r="G712" i="1"/>
  <c r="D712" i="1"/>
  <c r="C712" i="1"/>
  <c r="D711" i="1"/>
  <c r="H711" i="1" s="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G658" i="1"/>
  <c r="D658" i="1"/>
  <c r="H658" i="1" s="1"/>
  <c r="C658" i="1"/>
  <c r="H657" i="1"/>
  <c r="G657" i="1"/>
  <c r="D657" i="1"/>
  <c r="C657" i="1"/>
  <c r="H656" i="1"/>
  <c r="G656" i="1"/>
  <c r="D656" i="1"/>
  <c r="C656" i="1"/>
  <c r="G655" i="1"/>
  <c r="D655" i="1"/>
  <c r="C655" i="1"/>
  <c r="H655" i="1" s="1"/>
  <c r="D654" i="1"/>
  <c r="G654" i="1" s="1"/>
  <c r="C654" i="1"/>
  <c r="H653" i="1"/>
  <c r="G653" i="1"/>
  <c r="D653" i="1"/>
  <c r="C653" i="1"/>
  <c r="H652" i="1"/>
  <c r="G652" i="1"/>
  <c r="D652" i="1"/>
  <c r="C652" i="1"/>
  <c r="H651" i="1"/>
  <c r="G651" i="1"/>
  <c r="D651" i="1"/>
  <c r="C651" i="1"/>
  <c r="H650" i="1"/>
  <c r="G650" i="1"/>
  <c r="D650" i="1"/>
  <c r="C650" i="1"/>
  <c r="H649" i="1"/>
  <c r="G649" i="1"/>
  <c r="D649" i="1"/>
  <c r="C649" i="1"/>
  <c r="D648" i="1"/>
  <c r="C648" i="1"/>
  <c r="H648" i="1" s="1"/>
  <c r="H647" i="1"/>
  <c r="G647" i="1"/>
  <c r="D647" i="1"/>
  <c r="C647" i="1"/>
  <c r="G646" i="1"/>
  <c r="D646" i="1"/>
  <c r="C646" i="1"/>
  <c r="H646" i="1" s="1"/>
  <c r="C645" i="1"/>
  <c r="D644" i="1"/>
  <c r="C644" i="1"/>
  <c r="H644" i="1" s="1"/>
  <c r="D643" i="1"/>
  <c r="C643" i="1"/>
  <c r="H643" i="1" s="1"/>
  <c r="D642" i="1"/>
  <c r="C642" i="1"/>
  <c r="H641" i="1"/>
  <c r="G641" i="1"/>
  <c r="D641" i="1"/>
  <c r="C641" i="1"/>
  <c r="C638"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D612" i="1"/>
  <c r="H612" i="1" s="1"/>
  <c r="C612" i="1"/>
  <c r="G611" i="1"/>
  <c r="D611" i="1"/>
  <c r="H611" i="1" s="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D413" i="1"/>
  <c r="C413" i="1"/>
  <c r="D412" i="1"/>
  <c r="C412" i="1"/>
  <c r="D411" i="1"/>
  <c r="H411" i="1" s="1"/>
  <c r="C411"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D390" i="1"/>
  <c r="H390" i="1" s="1"/>
  <c r="C390" i="1"/>
  <c r="H389" i="1"/>
  <c r="G389" i="1"/>
  <c r="D389" i="1"/>
  <c r="C389" i="1"/>
  <c r="H388" i="1"/>
  <c r="G388" i="1"/>
  <c r="D388" i="1"/>
  <c r="C388" i="1"/>
  <c r="H387" i="1"/>
  <c r="G387" i="1"/>
  <c r="D387" i="1"/>
  <c r="C387" i="1"/>
  <c r="D386" i="1"/>
  <c r="H386" i="1" s="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D371" i="1"/>
  <c r="C371" i="1"/>
  <c r="G370" i="1"/>
  <c r="D370" i="1"/>
  <c r="H370" i="1" s="1"/>
  <c r="C370" i="1"/>
  <c r="H369" i="1"/>
  <c r="G369" i="1"/>
  <c r="D369" i="1"/>
  <c r="C369" i="1"/>
  <c r="H368" i="1"/>
  <c r="G368" i="1"/>
  <c r="D368" i="1"/>
  <c r="C368" i="1"/>
  <c r="D367" i="1"/>
  <c r="H367" i="1" s="1"/>
  <c r="C367" i="1"/>
  <c r="G366" i="1"/>
  <c r="D366" i="1"/>
  <c r="C366" i="1"/>
  <c r="H366" i="1" s="1"/>
  <c r="D365" i="1"/>
  <c r="C365" i="1"/>
  <c r="H365" i="1" s="1"/>
  <c r="D364" i="1"/>
  <c r="D363" i="1"/>
  <c r="C363" i="1"/>
  <c r="D362" i="1"/>
  <c r="C362" i="1"/>
  <c r="H362" i="1" s="1"/>
  <c r="D361" i="1"/>
  <c r="C361" i="1"/>
  <c r="H361" i="1" s="1"/>
  <c r="H360" i="1"/>
  <c r="G360" i="1"/>
  <c r="D360" i="1"/>
  <c r="C360" i="1"/>
  <c r="D359" i="1"/>
  <c r="C359" i="1"/>
  <c r="H359" i="1" s="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3" i="1"/>
  <c r="G293" i="1"/>
  <c r="D293" i="1"/>
  <c r="C293" i="1"/>
  <c r="H292" i="1"/>
  <c r="G292" i="1"/>
  <c r="D292" i="1"/>
  <c r="C292" i="1"/>
  <c r="G291" i="1"/>
  <c r="D291" i="1"/>
  <c r="H291" i="1" s="1"/>
  <c r="C291" i="1"/>
  <c r="D290" i="1"/>
  <c r="C290" i="1"/>
  <c r="H289" i="1"/>
  <c r="G289" i="1"/>
  <c r="D289" i="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D265" i="1"/>
  <c r="C265" i="1"/>
  <c r="G265" i="1" s="1"/>
  <c r="D264" i="1"/>
  <c r="C264" i="1"/>
  <c r="H264" i="1" s="1"/>
  <c r="H263" i="1"/>
  <c r="G263" i="1"/>
  <c r="D263" i="1"/>
  <c r="C263" i="1"/>
  <c r="H262" i="1"/>
  <c r="G262" i="1"/>
  <c r="D262" i="1"/>
  <c r="C262" i="1"/>
  <c r="D261" i="1"/>
  <c r="C261" i="1"/>
  <c r="D260" i="1"/>
  <c r="C260" i="1"/>
  <c r="H260" i="1" s="1"/>
  <c r="H258" i="1"/>
  <c r="G258" i="1"/>
  <c r="D258" i="1"/>
  <c r="C258" i="1"/>
  <c r="D257" i="1"/>
  <c r="C257" i="1"/>
  <c r="D256" i="1"/>
  <c r="C256"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D218" i="1"/>
  <c r="H218" i="1" s="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1" i="1" s="1"/>
  <c r="C211" i="1"/>
  <c r="D210" i="1"/>
  <c r="C210" i="1"/>
  <c r="D209" i="1"/>
  <c r="C209" i="1"/>
  <c r="H209" i="1" s="1"/>
  <c r="D208" i="1"/>
  <c r="C208" i="1"/>
  <c r="G208" i="1" s="1"/>
  <c r="D207" i="1"/>
  <c r="C207"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C191" i="1"/>
  <c r="H190" i="1"/>
  <c r="G190" i="1"/>
  <c r="D190" i="1"/>
  <c r="C190" i="1"/>
  <c r="D189" i="1"/>
  <c r="C189" i="1"/>
  <c r="D188" i="1"/>
  <c r="C188" i="1"/>
  <c r="D187" i="1"/>
  <c r="C187" i="1"/>
  <c r="H187" i="1" s="1"/>
  <c r="D186" i="1"/>
  <c r="C186" i="1"/>
  <c r="H185" i="1"/>
  <c r="G185" i="1"/>
  <c r="D185" i="1"/>
  <c r="C185" i="1"/>
  <c r="D184" i="1"/>
  <c r="D183" i="1"/>
  <c r="H183" i="1" s="1"/>
  <c r="C183" i="1"/>
  <c r="D182" i="1"/>
  <c r="C182" i="1"/>
  <c r="H182" i="1" s="1"/>
  <c r="D181" i="1"/>
  <c r="C181" i="1"/>
  <c r="H181" i="1" s="1"/>
  <c r="D180" i="1"/>
  <c r="H180" i="1" s="1"/>
  <c r="C180" i="1"/>
  <c r="D179" i="1"/>
  <c r="C179" i="1"/>
  <c r="H178" i="1"/>
  <c r="G178" i="1"/>
  <c r="D178" i="1"/>
  <c r="C178" i="1"/>
  <c r="D177" i="1"/>
  <c r="C177" i="1"/>
  <c r="D176" i="1"/>
  <c r="C176" i="1"/>
  <c r="H175" i="1"/>
  <c r="D175" i="1"/>
  <c r="C175" i="1"/>
  <c r="D174" i="1"/>
  <c r="C174" i="1"/>
  <c r="D173" i="1"/>
  <c r="C173" i="1"/>
  <c r="H172" i="1"/>
  <c r="G172" i="1"/>
  <c r="D172" i="1"/>
  <c r="C172" i="1"/>
  <c r="H171" i="1"/>
  <c r="G171" i="1"/>
  <c r="D171" i="1"/>
  <c r="C171" i="1"/>
  <c r="D170" i="1"/>
  <c r="C170" i="1"/>
  <c r="H169" i="1"/>
  <c r="G169" i="1"/>
  <c r="D169" i="1"/>
  <c r="C169" i="1"/>
  <c r="D168" i="1"/>
  <c r="G168" i="1" s="1"/>
  <c r="C168" i="1"/>
  <c r="H167" i="1"/>
  <c r="G167" i="1"/>
  <c r="D167" i="1"/>
  <c r="C167" i="1"/>
  <c r="D166" i="1"/>
  <c r="C166" i="1"/>
  <c r="D165" i="1"/>
  <c r="C165" i="1"/>
  <c r="D164" i="1"/>
  <c r="C164" i="1"/>
  <c r="D163" i="1"/>
  <c r="C163" i="1"/>
  <c r="H163" i="1" s="1"/>
  <c r="D162" i="1"/>
  <c r="C162" i="1"/>
  <c r="H161" i="1"/>
  <c r="G161" i="1"/>
  <c r="D161" i="1"/>
  <c r="C161" i="1"/>
  <c r="C160" i="1"/>
  <c r="H158" i="1"/>
  <c r="G158" i="1"/>
  <c r="D158" i="1"/>
  <c r="C158" i="1"/>
  <c r="D157" i="1"/>
  <c r="C157" i="1"/>
  <c r="H157" i="1" s="1"/>
  <c r="H156" i="1"/>
  <c r="G156" i="1"/>
  <c r="D156" i="1"/>
  <c r="C156" i="1"/>
  <c r="D155" i="1"/>
  <c r="C155" i="1"/>
  <c r="H155" i="1" s="1"/>
  <c r="H154" i="1"/>
  <c r="D154" i="1"/>
  <c r="C154" i="1"/>
  <c r="G154" i="1" s="1"/>
  <c r="H153" i="1"/>
  <c r="G153" i="1"/>
  <c r="D153" i="1"/>
  <c r="C153" i="1"/>
  <c r="H152" i="1"/>
  <c r="G152" i="1"/>
  <c r="D152" i="1"/>
  <c r="C152" i="1"/>
  <c r="H151" i="1"/>
  <c r="G151" i="1"/>
  <c r="D151" i="1"/>
  <c r="C151" i="1"/>
  <c r="D150" i="1"/>
  <c r="C150" i="1"/>
  <c r="D149"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D118" i="1"/>
  <c r="C118" i="1"/>
  <c r="H118" i="1" s="1"/>
  <c r="D117" i="1"/>
  <c r="C117" i="1"/>
  <c r="D116" i="1"/>
  <c r="C116" i="1"/>
  <c r="H115" i="1"/>
  <c r="G115" i="1"/>
  <c r="D115" i="1"/>
  <c r="C115" i="1"/>
  <c r="H114" i="1"/>
  <c r="G114" i="1"/>
  <c r="D114" i="1"/>
  <c r="C114" i="1"/>
  <c r="H113" i="1"/>
  <c r="D113" i="1"/>
  <c r="C113" i="1"/>
  <c r="G113" i="1" s="1"/>
  <c r="H112" i="1"/>
  <c r="G112" i="1"/>
  <c r="D112" i="1"/>
  <c r="C112" i="1"/>
  <c r="D111" i="1"/>
  <c r="C111" i="1"/>
  <c r="G110" i="1"/>
  <c r="D110" i="1"/>
  <c r="C110" i="1"/>
  <c r="H110" i="1" s="1"/>
  <c r="H109" i="1"/>
  <c r="G109" i="1"/>
  <c r="D109" i="1"/>
  <c r="C109" i="1"/>
  <c r="C108" i="1"/>
  <c r="D107" i="1"/>
  <c r="H107" i="1" s="1"/>
  <c r="C107" i="1"/>
  <c r="H106" i="1"/>
  <c r="G106" i="1"/>
  <c r="D106" i="1"/>
  <c r="C106" i="1"/>
  <c r="H105" i="1"/>
  <c r="G105" i="1"/>
  <c r="D105" i="1"/>
  <c r="C105" i="1"/>
  <c r="H104" i="1"/>
  <c r="G104" i="1"/>
  <c r="D104" i="1"/>
  <c r="C104"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D89" i="1"/>
  <c r="C89" i="1"/>
  <c r="H89" i="1" s="1"/>
  <c r="H88" i="1"/>
  <c r="G88" i="1"/>
  <c r="D88" i="1"/>
  <c r="C88" i="1"/>
  <c r="D87" i="1"/>
  <c r="C87" i="1"/>
  <c r="H87" i="1" s="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D56" i="1"/>
  <c r="C56"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D27" i="1"/>
  <c r="C27" i="1"/>
  <c r="H26" i="1"/>
  <c r="G26" i="1"/>
  <c r="D26" i="1"/>
  <c r="C26" i="1"/>
  <c r="D25" i="1"/>
  <c r="C25" i="1"/>
  <c r="H24" i="1"/>
  <c r="G24" i="1"/>
  <c r="D24" i="1"/>
  <c r="C24" i="1"/>
  <c r="D23" i="1"/>
  <c r="H23" i="1" s="1"/>
  <c r="C23" i="1"/>
  <c r="H22" i="1"/>
  <c r="G22" i="1"/>
  <c r="D22" i="1"/>
  <c r="C22" i="1"/>
  <c r="H21" i="1"/>
  <c r="G21" i="1"/>
  <c r="D21" i="1"/>
  <c r="C21" i="1"/>
  <c r="H20" i="1"/>
  <c r="D20" i="1"/>
  <c r="C20" i="1"/>
  <c r="G20" i="1" s="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D5" i="1"/>
  <c r="C5" i="1"/>
  <c r="D4" i="1"/>
  <c r="C4" i="1"/>
  <c r="F216" i="9" l="1"/>
  <c r="E283" i="9"/>
  <c r="B283" i="9" s="1"/>
  <c r="G1577" i="1"/>
  <c r="G1497" i="1"/>
  <c r="G1491" i="1"/>
  <c r="G1509" i="1"/>
  <c r="G1507" i="1"/>
  <c r="G1485" i="1"/>
  <c r="G1578" i="1"/>
  <c r="I36" i="3"/>
  <c r="H1511" i="1"/>
  <c r="G1511" i="1"/>
  <c r="G1515" i="1"/>
  <c r="G1510" i="1"/>
  <c r="G1505" i="1"/>
  <c r="C1501" i="1"/>
  <c r="G1503" i="1"/>
  <c r="G1499" i="1"/>
  <c r="G1502" i="1"/>
  <c r="G1493" i="1"/>
  <c r="G1489" i="1"/>
  <c r="G1487" i="1"/>
  <c r="G1486" i="1"/>
  <c r="H1483" i="1"/>
  <c r="G1483" i="1"/>
  <c r="D6" i="8"/>
  <c r="C1481" i="1" s="1"/>
  <c r="E152" i="9"/>
  <c r="B152" i="9" s="1"/>
  <c r="E225" i="9"/>
  <c r="B225" i="9" s="1"/>
  <c r="G816" i="1"/>
  <c r="H809" i="1"/>
  <c r="H719" i="1"/>
  <c r="H718" i="1"/>
  <c r="H715" i="1"/>
  <c r="G714" i="1"/>
  <c r="G711" i="1"/>
  <c r="H654" i="1"/>
  <c r="G612" i="1"/>
  <c r="H406" i="1"/>
  <c r="G386" i="1"/>
  <c r="G390" i="1"/>
  <c r="H371" i="1"/>
  <c r="F369" i="4"/>
  <c r="G367" i="1"/>
  <c r="F364" i="4"/>
  <c r="H363" i="1"/>
  <c r="E363" i="4"/>
  <c r="D358" i="1" s="1"/>
  <c r="H290" i="1"/>
  <c r="F418" i="4"/>
  <c r="H413" i="1"/>
  <c r="E644" i="4"/>
  <c r="D638" i="1" s="1"/>
  <c r="H638" i="1" s="1"/>
  <c r="G288" i="1"/>
  <c r="E273" i="9"/>
  <c r="B273" i="9" s="1"/>
  <c r="G411" i="1"/>
  <c r="H412" i="1"/>
  <c r="F416" i="4"/>
  <c r="E263" i="4"/>
  <c r="D259" i="1" s="1"/>
  <c r="H261" i="1"/>
  <c r="F264" i="4"/>
  <c r="H257" i="1"/>
  <c r="H255" i="1"/>
  <c r="E252" i="4"/>
  <c r="D248" i="1" s="1"/>
  <c r="H256" i="1"/>
  <c r="E67" i="9"/>
  <c r="B67" i="9" s="1"/>
  <c r="F259" i="4"/>
  <c r="G211" i="1"/>
  <c r="G218" i="1"/>
  <c r="E57" i="9"/>
  <c r="B57" i="9" s="1"/>
  <c r="F224" i="9"/>
  <c r="H210" i="1"/>
  <c r="E196" i="4"/>
  <c r="D192" i="1" s="1"/>
  <c r="H206" i="1"/>
  <c r="H207" i="1"/>
  <c r="F210" i="4"/>
  <c r="G191" i="1"/>
  <c r="H189" i="1"/>
  <c r="G188" i="1"/>
  <c r="E46" i="9"/>
  <c r="B46" i="9" s="1"/>
  <c r="F222" i="9"/>
  <c r="B222" i="9" s="1"/>
  <c r="H186" i="1"/>
  <c r="F188" i="4"/>
  <c r="G183" i="1"/>
  <c r="E44" i="9"/>
  <c r="B44" i="9" s="1"/>
  <c r="G180" i="1"/>
  <c r="E43" i="9"/>
  <c r="B43" i="9" s="1"/>
  <c r="F219" i="9"/>
  <c r="B219" i="9" s="1"/>
  <c r="H179" i="1"/>
  <c r="H177" i="1"/>
  <c r="H176" i="1"/>
  <c r="G175" i="1"/>
  <c r="F177" i="4"/>
  <c r="H174" i="1"/>
  <c r="H173" i="1"/>
  <c r="H170" i="1"/>
  <c r="H168" i="1"/>
  <c r="F169" i="4"/>
  <c r="E163" i="4"/>
  <c r="D159" i="1" s="1"/>
  <c r="H165" i="1"/>
  <c r="H166" i="1"/>
  <c r="H164" i="1"/>
  <c r="D160" i="1"/>
  <c r="H160" i="1" s="1"/>
  <c r="H162" i="1"/>
  <c r="E40" i="9"/>
  <c r="B40" i="9" s="1"/>
  <c r="F164" i="4"/>
  <c r="E152" i="4"/>
  <c r="D148" i="1" s="1"/>
  <c r="F159" i="4"/>
  <c r="F217" i="9"/>
  <c r="B217" i="9" s="1"/>
  <c r="H150" i="1"/>
  <c r="H116" i="1"/>
  <c r="H117" i="1"/>
  <c r="F120" i="4"/>
  <c r="E37" i="9"/>
  <c r="B37" i="9" s="1"/>
  <c r="H111" i="1"/>
  <c r="H108" i="1"/>
  <c r="E106" i="4"/>
  <c r="D102" i="1" s="1"/>
  <c r="F112" i="4"/>
  <c r="D103" i="1"/>
  <c r="G107" i="1"/>
  <c r="H103" i="1"/>
  <c r="H55" i="1"/>
  <c r="G56" i="1"/>
  <c r="E25" i="9"/>
  <c r="B25" i="9" s="1"/>
  <c r="H27" i="1"/>
  <c r="H25" i="1"/>
  <c r="G23" i="1"/>
  <c r="F23" i="4"/>
  <c r="F213" i="9"/>
  <c r="B213" i="9" s="1"/>
  <c r="H19" i="1"/>
  <c r="E7" i="4"/>
  <c r="D3" i="1" s="1"/>
  <c r="H4" i="1"/>
  <c r="G5" i="1"/>
  <c r="G817" i="1"/>
  <c r="G812" i="1"/>
  <c r="G719" i="1"/>
  <c r="G718" i="1"/>
  <c r="E45" i="9"/>
  <c r="B45" i="9" s="1"/>
  <c r="G715" i="1"/>
  <c r="G648" i="1"/>
  <c r="F212" i="9"/>
  <c r="E274" i="9"/>
  <c r="B274" i="9" s="1"/>
  <c r="G642" i="1"/>
  <c r="H645" i="1"/>
  <c r="G644" i="1"/>
  <c r="G643" i="1"/>
  <c r="G645" i="1"/>
  <c r="H642" i="1"/>
  <c r="G406" i="1"/>
  <c r="G371" i="1"/>
  <c r="C364" i="1"/>
  <c r="H364" i="1" s="1"/>
  <c r="G365" i="1"/>
  <c r="G363" i="1"/>
  <c r="D363" i="4"/>
  <c r="G362" i="1"/>
  <c r="G361" i="1"/>
  <c r="G359" i="1"/>
  <c r="G413" i="1"/>
  <c r="G290" i="1"/>
  <c r="F417" i="4"/>
  <c r="G412" i="1"/>
  <c r="H265" i="1"/>
  <c r="G264" i="1"/>
  <c r="G261" i="1"/>
  <c r="D263" i="4"/>
  <c r="G260" i="1"/>
  <c r="E69" i="9"/>
  <c r="B69" i="9" s="1"/>
  <c r="G257" i="1"/>
  <c r="G255" i="1"/>
  <c r="D252" i="4"/>
  <c r="G256" i="1"/>
  <c r="G210" i="1"/>
  <c r="G209" i="1"/>
  <c r="H208" i="1"/>
  <c r="G206" i="1"/>
  <c r="G207" i="1"/>
  <c r="D196" i="4"/>
  <c r="H191" i="1"/>
  <c r="G189" i="1"/>
  <c r="H188" i="1"/>
  <c r="G187" i="1"/>
  <c r="C184" i="1"/>
  <c r="H184" i="1" s="1"/>
  <c r="G186" i="1"/>
  <c r="F221" i="9"/>
  <c r="B221" i="9" s="1"/>
  <c r="G182" i="1"/>
  <c r="G181" i="1"/>
  <c r="G179" i="1"/>
  <c r="G177" i="1"/>
  <c r="G176" i="1"/>
  <c r="G173" i="1"/>
  <c r="G174" i="1"/>
  <c r="G170" i="1"/>
  <c r="G166" i="1"/>
  <c r="G165" i="1"/>
  <c r="G164" i="1"/>
  <c r="G163" i="1"/>
  <c r="G162" i="1"/>
  <c r="G157" i="1"/>
  <c r="G155" i="1"/>
  <c r="G148" i="1"/>
  <c r="H148" i="1"/>
  <c r="C149" i="1"/>
  <c r="F153" i="4"/>
  <c r="G150" i="1"/>
  <c r="G118" i="1"/>
  <c r="G117" i="1"/>
  <c r="G116" i="1"/>
  <c r="G111" i="1"/>
  <c r="G108" i="1"/>
  <c r="D106" i="4"/>
  <c r="G103" i="1"/>
  <c r="F107" i="4"/>
  <c r="G87" i="1"/>
  <c r="G89" i="1"/>
  <c r="H56" i="1"/>
  <c r="G55" i="1"/>
  <c r="G27" i="1"/>
  <c r="G25" i="1"/>
  <c r="G19" i="1"/>
  <c r="H5" i="1"/>
  <c r="G4" i="1"/>
  <c r="B216" i="9"/>
  <c r="E26" i="9"/>
  <c r="B26" i="9" s="1"/>
  <c r="E284" i="9"/>
  <c r="B284" i="9" s="1"/>
  <c r="H1228" i="1"/>
  <c r="G1228" i="1"/>
  <c r="H1238" i="1"/>
  <c r="G1238" i="1"/>
  <c r="H1274" i="1"/>
  <c r="G1274" i="1"/>
  <c r="H1345" i="1"/>
  <c r="G1345" i="1"/>
  <c r="G1142" i="1"/>
  <c r="G1175" i="1"/>
  <c r="H1223" i="1"/>
  <c r="G1223" i="1"/>
  <c r="H1249" i="1"/>
  <c r="G1249" i="1"/>
  <c r="H1259" i="1"/>
  <c r="G1259" i="1"/>
  <c r="H1295" i="1"/>
  <c r="G1295" i="1"/>
  <c r="H1316" i="1"/>
  <c r="G1316" i="1"/>
  <c r="H1358" i="1"/>
  <c r="G1358" i="1"/>
  <c r="H1403" i="1"/>
  <c r="G1403" i="1"/>
  <c r="G1126" i="1"/>
  <c r="G1139" i="1"/>
  <c r="G1146" i="1"/>
  <c r="G1159" i="1"/>
  <c r="G1172" i="1"/>
  <c r="G1179" i="1"/>
  <c r="H1182" i="1"/>
  <c r="H1190" i="1"/>
  <c r="G1190" i="1"/>
  <c r="H1199" i="1"/>
  <c r="G1199" i="1"/>
  <c r="H1208" i="1"/>
  <c r="G1208" i="1"/>
  <c r="H1213" i="1"/>
  <c r="G1213" i="1"/>
  <c r="H1218" i="1"/>
  <c r="G1224" i="1"/>
  <c r="H1234" i="1"/>
  <c r="G1234" i="1"/>
  <c r="H1244" i="1"/>
  <c r="G1244" i="1"/>
  <c r="G1260" i="1"/>
  <c r="H1280" i="1"/>
  <c r="G1280" i="1"/>
  <c r="H1301" i="1"/>
  <c r="G1301" i="1"/>
  <c r="G1123" i="1"/>
  <c r="G1143" i="1"/>
  <c r="H1149" i="1"/>
  <c r="G1156" i="1"/>
  <c r="G1176" i="1"/>
  <c r="H1186" i="1"/>
  <c r="G1191" i="1"/>
  <c r="G1200" i="1"/>
  <c r="G1209" i="1"/>
  <c r="H1219" i="1"/>
  <c r="G1219" i="1"/>
  <c r="H1229" i="1"/>
  <c r="G1229" i="1"/>
  <c r="G1245" i="1"/>
  <c r="H1265" i="1"/>
  <c r="G1265" i="1"/>
  <c r="H1322" i="1"/>
  <c r="G1322" i="1"/>
  <c r="H1369" i="1"/>
  <c r="G1369" i="1"/>
  <c r="H1387" i="1"/>
  <c r="G1387" i="1"/>
  <c r="G1140" i="1"/>
  <c r="G1173" i="1"/>
  <c r="G1230" i="1"/>
  <c r="H1240" i="1"/>
  <c r="G1240" i="1"/>
  <c r="H1250" i="1"/>
  <c r="G1250" i="1"/>
  <c r="G1266" i="1"/>
  <c r="H1286" i="1"/>
  <c r="G1286" i="1"/>
  <c r="H1307" i="1"/>
  <c r="G1307" i="1"/>
  <c r="H1431" i="1"/>
  <c r="G1431" i="1"/>
  <c r="H1225" i="1"/>
  <c r="G1225" i="1"/>
  <c r="H1235" i="1"/>
  <c r="G1235" i="1"/>
  <c r="H1271" i="1"/>
  <c r="G1271" i="1"/>
  <c r="H1365" i="1"/>
  <c r="G1365" i="1"/>
  <c r="G1127" i="1"/>
  <c r="H1140" i="1"/>
  <c r="G1150" i="1"/>
  <c r="G1160" i="1"/>
  <c r="H1173" i="1"/>
  <c r="G1187" i="1"/>
  <c r="H1196" i="1"/>
  <c r="G1196" i="1"/>
  <c r="H1205" i="1"/>
  <c r="G1205" i="1"/>
  <c r="H1220" i="1"/>
  <c r="G1220" i="1"/>
  <c r="H1246" i="1"/>
  <c r="G1246" i="1"/>
  <c r="H1256" i="1"/>
  <c r="G1256" i="1"/>
  <c r="H1292" i="1"/>
  <c r="G1292" i="1"/>
  <c r="H1313" i="1"/>
  <c r="G1313" i="1"/>
  <c r="G1131" i="1"/>
  <c r="H1137" i="1"/>
  <c r="G1147" i="1"/>
  <c r="G1164" i="1"/>
  <c r="H1170" i="1"/>
  <c r="H1180" i="1"/>
  <c r="G1188" i="1"/>
  <c r="G1197" i="1"/>
  <c r="G1206" i="1"/>
  <c r="H1215" i="1"/>
  <c r="G1221" i="1"/>
  <c r="H1231" i="1"/>
  <c r="G1231" i="1"/>
  <c r="H1241" i="1"/>
  <c r="G1241" i="1"/>
  <c r="G1257" i="1"/>
  <c r="H1277" i="1"/>
  <c r="G1277" i="1"/>
  <c r="G1338" i="1"/>
  <c r="H1338" i="1"/>
  <c r="H1411" i="1"/>
  <c r="G1411" i="1"/>
  <c r="H1450" i="1"/>
  <c r="G1450" i="1"/>
  <c r="J1450" i="1"/>
  <c r="H1216" i="1"/>
  <c r="G1216" i="1"/>
  <c r="H1226" i="1"/>
  <c r="G1226" i="1"/>
  <c r="H1252" i="1"/>
  <c r="G1252" i="1"/>
  <c r="H1262" i="1"/>
  <c r="G1262" i="1"/>
  <c r="H1298" i="1"/>
  <c r="G1298" i="1"/>
  <c r="H1319" i="1"/>
  <c r="G1319" i="1"/>
  <c r="G1125" i="1"/>
  <c r="H1131" i="1"/>
  <c r="G1158" i="1"/>
  <c r="H1164" i="1"/>
  <c r="H1188" i="1"/>
  <c r="H1197" i="1"/>
  <c r="H1206" i="1"/>
  <c r="G1227" i="1"/>
  <c r="H1237" i="1"/>
  <c r="G1237" i="1"/>
  <c r="H1247" i="1"/>
  <c r="G1247" i="1"/>
  <c r="G1263" i="1"/>
  <c r="H1283" i="1"/>
  <c r="G1283" i="1"/>
  <c r="H1304" i="1"/>
  <c r="G1304" i="1"/>
  <c r="G1122" i="1"/>
  <c r="H1128" i="1"/>
  <c r="G1138" i="1"/>
  <c r="G1155" i="1"/>
  <c r="H1161" i="1"/>
  <c r="G1171" i="1"/>
  <c r="G1185" i="1"/>
  <c r="H1193" i="1"/>
  <c r="G1193" i="1"/>
  <c r="H1202" i="1"/>
  <c r="G1202" i="1"/>
  <c r="H1211" i="1"/>
  <c r="G1211" i="1"/>
  <c r="H1222" i="1"/>
  <c r="G1222" i="1"/>
  <c r="H1232" i="1"/>
  <c r="G1232" i="1"/>
  <c r="G1248" i="1"/>
  <c r="H1268" i="1"/>
  <c r="G1268" i="1"/>
  <c r="H1325" i="1"/>
  <c r="G1325" i="1"/>
  <c r="H1348" i="1"/>
  <c r="G1348" i="1"/>
  <c r="H1391" i="1"/>
  <c r="G1391" i="1"/>
  <c r="G1194" i="1"/>
  <c r="G1203" i="1"/>
  <c r="G1212" i="1"/>
  <c r="H1217" i="1"/>
  <c r="G1217" i="1"/>
  <c r="G1233" i="1"/>
  <c r="H1243" i="1"/>
  <c r="G1243" i="1"/>
  <c r="H1253" i="1"/>
  <c r="G1253" i="1"/>
  <c r="G1269" i="1"/>
  <c r="H1289" i="1"/>
  <c r="G1289" i="1"/>
  <c r="H1310" i="1"/>
  <c r="G1310" i="1"/>
  <c r="H1465" i="1"/>
  <c r="G1465" i="1"/>
  <c r="J1465" i="1"/>
  <c r="H1419" i="1"/>
  <c r="G1419" i="1"/>
  <c r="H1484" i="1"/>
  <c r="G1484" i="1"/>
  <c r="H1362" i="1"/>
  <c r="G1362" i="1"/>
  <c r="H1380" i="1"/>
  <c r="G1380" i="1"/>
  <c r="H1395" i="1"/>
  <c r="G1395" i="1"/>
  <c r="H1407" i="1"/>
  <c r="G1407" i="1"/>
  <c r="I1459" i="1"/>
  <c r="H1469" i="1"/>
  <c r="G1469" i="1"/>
  <c r="H1428" i="1"/>
  <c r="G1428" i="1"/>
  <c r="H1437" i="1"/>
  <c r="G1437" i="1"/>
  <c r="H1476" i="1"/>
  <c r="G1476" i="1"/>
  <c r="I1476" i="1" s="1"/>
  <c r="J1476" i="1"/>
  <c r="H1359" i="1"/>
  <c r="G1359" i="1"/>
  <c r="H1377" i="1"/>
  <c r="G1377" i="1"/>
  <c r="H1416" i="1"/>
  <c r="G1416" i="1"/>
  <c r="G1420" i="1"/>
  <c r="H1448" i="1"/>
  <c r="G1448" i="1"/>
  <c r="H1470" i="1"/>
  <c r="G1470" i="1"/>
  <c r="H1326" i="1"/>
  <c r="H1392" i="1"/>
  <c r="G1392" i="1"/>
  <c r="G1396" i="1"/>
  <c r="H1404" i="1"/>
  <c r="G1404" i="1"/>
  <c r="G1454" i="1"/>
  <c r="I1457" i="1"/>
  <c r="J1460" i="1"/>
  <c r="H1463" i="1"/>
  <c r="G1463" i="1"/>
  <c r="I1463" i="1" s="1"/>
  <c r="J1463" i="1"/>
  <c r="H1480" i="1"/>
  <c r="G1480" i="1"/>
  <c r="H1356" i="1"/>
  <c r="G1356" i="1"/>
  <c r="H1374" i="1"/>
  <c r="G1374" i="1"/>
  <c r="H1425" i="1"/>
  <c r="G1425" i="1"/>
  <c r="H1389" i="1"/>
  <c r="G1389" i="1"/>
  <c r="H1413" i="1"/>
  <c r="G1413" i="1"/>
  <c r="G1417" i="1"/>
  <c r="H1467" i="1"/>
  <c r="G1467" i="1"/>
  <c r="J1467" i="1"/>
  <c r="I29" i="3"/>
  <c r="D1436" i="1"/>
  <c r="G1327" i="1"/>
  <c r="G1340" i="1"/>
  <c r="H1353" i="1"/>
  <c r="H1371" i="1"/>
  <c r="G1371" i="1"/>
  <c r="G1393" i="1"/>
  <c r="G1397" i="1"/>
  <c r="H1401" i="1"/>
  <c r="G1401" i="1"/>
  <c r="G1405" i="1"/>
  <c r="I1441" i="1"/>
  <c r="H1446" i="1"/>
  <c r="G1446" i="1"/>
  <c r="I1446" i="1" s="1"/>
  <c r="H1452" i="1"/>
  <c r="G1452" i="1"/>
  <c r="I1452" i="1" s="1"/>
  <c r="I1455" i="1"/>
  <c r="J1458" i="1"/>
  <c r="E50" i="4"/>
  <c r="D46" i="1" s="1"/>
  <c r="G1255" i="1"/>
  <c r="G1258" i="1"/>
  <c r="G1261" i="1"/>
  <c r="G1264" i="1"/>
  <c r="G1267" i="1"/>
  <c r="G1270" i="1"/>
  <c r="G1273" i="1"/>
  <c r="G1276" i="1"/>
  <c r="G1279" i="1"/>
  <c r="G1282" i="1"/>
  <c r="G1285" i="1"/>
  <c r="G1288" i="1"/>
  <c r="G1291" i="1"/>
  <c r="G1294" i="1"/>
  <c r="G1297" i="1"/>
  <c r="G1300" i="1"/>
  <c r="G1303" i="1"/>
  <c r="G1306" i="1"/>
  <c r="G1309" i="1"/>
  <c r="G1312" i="1"/>
  <c r="G1315" i="1"/>
  <c r="G1318" i="1"/>
  <c r="G1321" i="1"/>
  <c r="G1324" i="1"/>
  <c r="G1337" i="1"/>
  <c r="G1357" i="1"/>
  <c r="G1364" i="1"/>
  <c r="G1375" i="1"/>
  <c r="G1382" i="1"/>
  <c r="H1434" i="1"/>
  <c r="G1434" i="1"/>
  <c r="I1439" i="1"/>
  <c r="D529" i="4"/>
  <c r="F550" i="4"/>
  <c r="E89" i="6"/>
  <c r="D1383" i="1" s="1"/>
  <c r="D1388" i="1"/>
  <c r="H1388" i="1" s="1"/>
  <c r="H1368" i="1"/>
  <c r="G1368" i="1"/>
  <c r="H1386" i="1"/>
  <c r="G1386" i="1"/>
  <c r="H1410" i="1"/>
  <c r="G1410" i="1"/>
  <c r="H1422" i="1"/>
  <c r="G1422" i="1"/>
  <c r="H1478" i="1"/>
  <c r="G1478" i="1"/>
  <c r="I1478" i="1" s="1"/>
  <c r="J1478" i="1"/>
  <c r="H1344" i="1"/>
  <c r="H1398" i="1"/>
  <c r="G1398" i="1"/>
  <c r="G1402" i="1"/>
  <c r="J1456" i="1"/>
  <c r="D7" i="4"/>
  <c r="F8" i="4"/>
  <c r="F298" i="4"/>
  <c r="H292" i="9"/>
  <c r="E176" i="5"/>
  <c r="D139" i="4"/>
  <c r="D163" i="4"/>
  <c r="D593" i="4"/>
  <c r="E625" i="4"/>
  <c r="D619" i="1" s="1"/>
  <c r="D237" i="5"/>
  <c r="F238" i="5"/>
  <c r="D114" i="6"/>
  <c r="F122" i="6"/>
  <c r="D82" i="4"/>
  <c r="D224" i="4"/>
  <c r="D643" i="4"/>
  <c r="D7" i="5"/>
  <c r="D176" i="5"/>
  <c r="G289" i="9"/>
  <c r="E289" i="9" s="1"/>
  <c r="B289" i="9" s="1"/>
  <c r="F177" i="5"/>
  <c r="B239" i="9"/>
  <c r="D5" i="6"/>
  <c r="F10" i="6"/>
  <c r="D49" i="8"/>
  <c r="C1524" i="1" s="1"/>
  <c r="G20" i="9"/>
  <c r="B229" i="9"/>
  <c r="B253" i="9"/>
  <c r="G1447" i="1"/>
  <c r="I1447" i="1" s="1"/>
  <c r="G1449" i="1"/>
  <c r="I1449" i="1" s="1"/>
  <c r="G1451" i="1"/>
  <c r="I1451" i="1" s="1"/>
  <c r="G1462" i="1"/>
  <c r="I1462" i="1" s="1"/>
  <c r="G1464" i="1"/>
  <c r="I1464" i="1" s="1"/>
  <c r="G1466" i="1"/>
  <c r="I1466" i="1" s="1"/>
  <c r="G1468" i="1"/>
  <c r="I1468" i="1" s="1"/>
  <c r="G1477" i="1"/>
  <c r="I1477" i="1" s="1"/>
  <c r="G1479" i="1"/>
  <c r="I1479" i="1" s="1"/>
  <c r="E515" i="4"/>
  <c r="D509" i="1" s="1"/>
  <c r="E141" i="6"/>
  <c r="B212" i="9"/>
  <c r="F351" i="4"/>
  <c r="H1456" i="1"/>
  <c r="I1456" i="1" s="1"/>
  <c r="H1458" i="1"/>
  <c r="I1458" i="1" s="1"/>
  <c r="H1460" i="1"/>
  <c r="I1460" i="1" s="1"/>
  <c r="H1471" i="1"/>
  <c r="I1471" i="1" s="1"/>
  <c r="H1473" i="1"/>
  <c r="I1473" i="1" s="1"/>
  <c r="E580" i="4"/>
  <c r="D574" i="1" s="1"/>
  <c r="E35" i="6"/>
  <c r="H20" i="9"/>
  <c r="D567" i="4"/>
  <c r="F574" i="4"/>
  <c r="F13" i="5"/>
  <c r="D12" i="5"/>
  <c r="B224" i="9"/>
  <c r="B227" i="9"/>
  <c r="B251" i="9"/>
  <c r="G1488" i="1"/>
  <c r="G1492" i="1"/>
  <c r="G1496" i="1"/>
  <c r="G1500" i="1"/>
  <c r="G1504" i="1"/>
  <c r="G1508" i="1"/>
  <c r="G1512" i="1"/>
  <c r="G1516" i="1"/>
  <c r="G1520" i="1"/>
  <c r="G1528" i="1"/>
  <c r="G1532" i="1"/>
  <c r="G1536" i="1"/>
  <c r="G1540" i="1"/>
  <c r="G1544" i="1"/>
  <c r="G1548" i="1"/>
  <c r="G1552" i="1"/>
  <c r="G1556" i="1"/>
  <c r="G1560" i="1"/>
  <c r="G1564" i="1"/>
  <c r="G1568" i="1"/>
  <c r="G1572" i="1"/>
  <c r="G1576" i="1"/>
  <c r="G1580" i="1"/>
  <c r="D421" i="4"/>
  <c r="E420" i="4"/>
  <c r="F626" i="4"/>
  <c r="E6" i="5"/>
  <c r="D129" i="6"/>
  <c r="B241" i="9"/>
  <c r="F152" i="4"/>
  <c r="F345" i="4"/>
  <c r="G162" i="9"/>
  <c r="E162" i="9" s="1"/>
  <c r="B162" i="9" s="1"/>
  <c r="F422" i="4"/>
  <c r="G292" i="9"/>
  <c r="E292" i="9" s="1"/>
  <c r="B292" i="9" s="1"/>
  <c r="F206" i="5"/>
  <c r="D5" i="7"/>
  <c r="F312" i="4"/>
  <c r="D459" i="4"/>
  <c r="D69" i="5"/>
  <c r="G165" i="9"/>
  <c r="E165" i="9" s="1"/>
  <c r="B165" i="9" s="1"/>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278" i="9"/>
  <c r="E278" i="9" s="1"/>
  <c r="B278" i="9" s="1"/>
  <c r="D396" i="4"/>
  <c r="D515" i="4"/>
  <c r="F603" i="4"/>
  <c r="D87" i="5"/>
  <c r="F149" i="5"/>
  <c r="G192" i="9"/>
  <c r="E192" i="9" s="1"/>
  <c r="B192" i="9" s="1"/>
  <c r="G195" i="9"/>
  <c r="E195" i="9" s="1"/>
  <c r="B195" i="9" s="1"/>
  <c r="G198" i="9"/>
  <c r="E198" i="9" s="1"/>
  <c r="B198" i="9" s="1"/>
  <c r="G201" i="9"/>
  <c r="E201" i="9" s="1"/>
  <c r="B201" i="9" s="1"/>
  <c r="G204" i="9"/>
  <c r="E204" i="9" s="1"/>
  <c r="B204" i="9" s="1"/>
  <c r="G207" i="9"/>
  <c r="E207" i="9" s="1"/>
  <c r="B207" i="9" s="1"/>
  <c r="G210" i="9"/>
  <c r="E210" i="9" s="1"/>
  <c r="B210" i="9" s="1"/>
  <c r="F299" i="4"/>
  <c r="F239" i="5"/>
  <c r="G160" i="9"/>
  <c r="E160" i="9" s="1"/>
  <c r="B160" i="9" s="1"/>
  <c r="G163" i="9"/>
  <c r="E163" i="9" s="1"/>
  <c r="B163" i="9" s="1"/>
  <c r="G286" i="9"/>
  <c r="E286" i="9" s="1"/>
  <c r="B286" i="9" s="1"/>
  <c r="G166" i="9"/>
  <c r="E166" i="9" s="1"/>
  <c r="B166" i="9" s="1"/>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D484" i="4"/>
  <c r="G161" i="9"/>
  <c r="E161" i="9" s="1"/>
  <c r="B161" i="9" s="1"/>
  <c r="G164" i="9"/>
  <c r="H164" i="9"/>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77" i="9"/>
  <c r="E277" i="9" s="1"/>
  <c r="B277" i="9" s="1"/>
  <c r="I10" i="9"/>
  <c r="L191" i="9"/>
  <c r="F191" i="9" s="1"/>
  <c r="G194" i="9"/>
  <c r="E194" i="9" s="1"/>
  <c r="B194" i="9" s="1"/>
  <c r="G197" i="9"/>
  <c r="E197" i="9" s="1"/>
  <c r="B197" i="9" s="1"/>
  <c r="G200" i="9"/>
  <c r="E200" i="9" s="1"/>
  <c r="B200" i="9" s="1"/>
  <c r="G203" i="9"/>
  <c r="E203" i="9" s="1"/>
  <c r="B203" i="9" s="1"/>
  <c r="G206" i="9"/>
  <c r="E206" i="9" s="1"/>
  <c r="B206" i="9" s="1"/>
  <c r="G209" i="9"/>
  <c r="E209" i="9" s="1"/>
  <c r="B209" i="9" s="1"/>
  <c r="H1501" i="1" l="1"/>
  <c r="G1501" i="1"/>
  <c r="D42" i="8"/>
  <c r="I34" i="3" s="1"/>
  <c r="H1481" i="1"/>
  <c r="G1481" i="1"/>
  <c r="E350" i="4"/>
  <c r="G638" i="1"/>
  <c r="E151" i="4"/>
  <c r="E289" i="4" s="1"/>
  <c r="G160" i="1"/>
  <c r="F50" i="4"/>
  <c r="E20" i="9"/>
  <c r="B20" i="9" s="1"/>
  <c r="G364" i="1"/>
  <c r="F363" i="4"/>
  <c r="C358" i="1"/>
  <c r="F263" i="4"/>
  <c r="C259" i="1"/>
  <c r="C248" i="1"/>
  <c r="F252" i="4"/>
  <c r="F196" i="4"/>
  <c r="C192" i="1"/>
  <c r="D151" i="4"/>
  <c r="H17" i="3" s="1"/>
  <c r="G184" i="1"/>
  <c r="H149" i="1"/>
  <c r="G149" i="1"/>
  <c r="F106" i="4"/>
  <c r="C102" i="1"/>
  <c r="I28" i="3"/>
  <c r="D1435" i="1"/>
  <c r="F484" i="4"/>
  <c r="C478" i="1"/>
  <c r="E528" i="4"/>
  <c r="E635" i="4" s="1"/>
  <c r="D629" i="1" s="1"/>
  <c r="I25" i="3"/>
  <c r="D1329" i="1"/>
  <c r="F643" i="4"/>
  <c r="C637" i="1"/>
  <c r="F529" i="4"/>
  <c r="D528" i="4"/>
  <c r="C523" i="1"/>
  <c r="I1465" i="1"/>
  <c r="D414" i="1"/>
  <c r="H574" i="1"/>
  <c r="G574" i="1"/>
  <c r="F224" i="4"/>
  <c r="C220" i="1"/>
  <c r="D420" i="4"/>
  <c r="F421" i="4"/>
  <c r="C415" i="1"/>
  <c r="H1524" i="1"/>
  <c r="G1524" i="1"/>
  <c r="F82" i="4"/>
  <c r="C78" i="1"/>
  <c r="I1448" i="1"/>
  <c r="I1450" i="1"/>
  <c r="F7" i="5"/>
  <c r="H20" i="3"/>
  <c r="C985" i="1"/>
  <c r="G299" i="9"/>
  <c r="E299" i="9" s="1"/>
  <c r="F5" i="6"/>
  <c r="D141" i="6"/>
  <c r="H24" i="3"/>
  <c r="C1299" i="1"/>
  <c r="C1408" i="1"/>
  <c r="H27" i="3"/>
  <c r="F114" i="6"/>
  <c r="F7" i="4"/>
  <c r="D6" i="4"/>
  <c r="C3" i="1"/>
  <c r="F12" i="5"/>
  <c r="C990" i="1"/>
  <c r="E175" i="5"/>
  <c r="D1152" i="1" s="1"/>
  <c r="I22" i="3"/>
  <c r="D1153" i="1"/>
  <c r="D68" i="5"/>
  <c r="F69" i="5"/>
  <c r="C1047" i="1"/>
  <c r="F237" i="5"/>
  <c r="H23" i="3"/>
  <c r="C1214" i="1"/>
  <c r="F396" i="4"/>
  <c r="C391" i="1"/>
  <c r="E164" i="9"/>
  <c r="B164" i="9" s="1"/>
  <c r="F459" i="4"/>
  <c r="C453" i="1"/>
  <c r="D43" i="8"/>
  <c r="H619" i="1"/>
  <c r="G619" i="1"/>
  <c r="G1388" i="1"/>
  <c r="F87" i="5"/>
  <c r="C1065" i="1"/>
  <c r="F567" i="4"/>
  <c r="C561" i="1"/>
  <c r="F593" i="4"/>
  <c r="C587" i="1"/>
  <c r="I1467" i="1"/>
  <c r="G297" i="9"/>
  <c r="E297" i="9" s="1"/>
  <c r="H29" i="3"/>
  <c r="C1436" i="1"/>
  <c r="F129" i="6"/>
  <c r="C1423" i="1"/>
  <c r="D350" i="4"/>
  <c r="F163" i="4"/>
  <c r="C159" i="1"/>
  <c r="F515" i="4"/>
  <c r="C509" i="1"/>
  <c r="H276" i="9"/>
  <c r="D984" i="1"/>
  <c r="D175" i="5"/>
  <c r="F176" i="5"/>
  <c r="H22" i="3"/>
  <c r="C1153" i="1"/>
  <c r="F139" i="4"/>
  <c r="C135" i="1"/>
  <c r="H1383" i="1"/>
  <c r="G1383" i="1"/>
  <c r="H46" i="1"/>
  <c r="G46" i="1"/>
  <c r="E6" i="4"/>
  <c r="C1517" i="1" l="1"/>
  <c r="H1517" i="1" s="1"/>
  <c r="D345" i="1"/>
  <c r="E408" i="4"/>
  <c r="D403" i="1" s="1"/>
  <c r="E407" i="4"/>
  <c r="D402" i="1" s="1"/>
  <c r="I17" i="3"/>
  <c r="D147" i="1"/>
  <c r="H358" i="1"/>
  <c r="G358" i="1"/>
  <c r="H259" i="1"/>
  <c r="G259" i="1"/>
  <c r="H248" i="1"/>
  <c r="G248" i="1"/>
  <c r="C147" i="1"/>
  <c r="D289" i="4"/>
  <c r="D291" i="4" s="1"/>
  <c r="H192" i="1"/>
  <c r="G192" i="1"/>
  <c r="F151" i="4"/>
  <c r="H102" i="1"/>
  <c r="G102" i="1"/>
  <c r="B297" i="9"/>
  <c r="E296" i="9"/>
  <c r="I10" i="3" s="1"/>
  <c r="G453" i="1"/>
  <c r="H453" i="1"/>
  <c r="F141" i="6"/>
  <c r="C1435" i="1"/>
  <c r="H28" i="3"/>
  <c r="H478" i="1"/>
  <c r="G478" i="1"/>
  <c r="H9" i="3"/>
  <c r="G1299" i="1"/>
  <c r="H1299" i="1"/>
  <c r="G159" i="1"/>
  <c r="H159" i="1"/>
  <c r="H415" i="1"/>
  <c r="G415" i="1"/>
  <c r="H1436" i="1"/>
  <c r="G1436" i="1"/>
  <c r="H509" i="1"/>
  <c r="G509" i="1"/>
  <c r="B299" i="9"/>
  <c r="E298" i="9"/>
  <c r="H523" i="1"/>
  <c r="G523" i="1"/>
  <c r="H21" i="3"/>
  <c r="F68" i="5"/>
  <c r="C1046" i="1"/>
  <c r="G135" i="1"/>
  <c r="H135" i="1"/>
  <c r="H391" i="1"/>
  <c r="G391" i="1"/>
  <c r="H985" i="1"/>
  <c r="G985" i="1"/>
  <c r="F420" i="4"/>
  <c r="D635" i="4"/>
  <c r="C414" i="1"/>
  <c r="D636" i="4"/>
  <c r="F528" i="4"/>
  <c r="C522" i="1"/>
  <c r="H1423" i="1"/>
  <c r="G1423" i="1"/>
  <c r="G561" i="1"/>
  <c r="H561" i="1"/>
  <c r="H3" i="1"/>
  <c r="G3" i="1"/>
  <c r="H1214" i="1"/>
  <c r="G1214" i="1"/>
  <c r="D412" i="4"/>
  <c r="F6" i="4"/>
  <c r="H16" i="3"/>
  <c r="C2" i="1"/>
  <c r="D6" i="5"/>
  <c r="E413" i="4"/>
  <c r="E291" i="4"/>
  <c r="D287" i="1" s="1"/>
  <c r="D285" i="1"/>
  <c r="H637" i="1"/>
  <c r="G637" i="1"/>
  <c r="E636" i="4"/>
  <c r="D630" i="1" s="1"/>
  <c r="D522" i="1"/>
  <c r="H990" i="1"/>
  <c r="G990" i="1"/>
  <c r="H1153" i="1"/>
  <c r="G1153" i="1"/>
  <c r="H1065" i="1"/>
  <c r="G1065" i="1"/>
  <c r="D408" i="4"/>
  <c r="F350" i="4"/>
  <c r="C345" i="1"/>
  <c r="D407" i="4"/>
  <c r="H220" i="1"/>
  <c r="G220" i="1"/>
  <c r="E19" i="9"/>
  <c r="E412" i="4"/>
  <c r="E290" i="4"/>
  <c r="D286" i="1" s="1"/>
  <c r="I16" i="3"/>
  <c r="D2" i="1"/>
  <c r="I35" i="3"/>
  <c r="C1518" i="1"/>
  <c r="G294" i="9"/>
  <c r="E294" i="9" s="1"/>
  <c r="H587" i="1"/>
  <c r="G587" i="1"/>
  <c r="F175" i="5"/>
  <c r="C1152" i="1"/>
  <c r="G295" i="9"/>
  <c r="E295" i="9" s="1"/>
  <c r="B295" i="9" s="1"/>
  <c r="H1047" i="1"/>
  <c r="G1047" i="1"/>
  <c r="K1432" i="9"/>
  <c r="H1408" i="1"/>
  <c r="G1408" i="1"/>
  <c r="H78" i="1"/>
  <c r="G78" i="1"/>
  <c r="G1329" i="1"/>
  <c r="H1329" i="1"/>
  <c r="H11" i="3" l="1"/>
  <c r="N3" i="9" s="1"/>
  <c r="G1517" i="1"/>
  <c r="G147" i="1"/>
  <c r="F289" i="4"/>
  <c r="H147" i="1"/>
  <c r="C285" i="1"/>
  <c r="G285" i="1" s="1"/>
  <c r="D413" i="4"/>
  <c r="D415" i="4" s="1"/>
  <c r="D290" i="4"/>
  <c r="F290" i="4" s="1"/>
  <c r="F635" i="4"/>
  <c r="C629" i="1"/>
  <c r="K3" i="9"/>
  <c r="I9" i="3"/>
  <c r="H414" i="1"/>
  <c r="G414" i="1"/>
  <c r="G1152" i="1"/>
  <c r="H1152" i="1"/>
  <c r="F407" i="4"/>
  <c r="C402" i="1"/>
  <c r="H345" i="1"/>
  <c r="G345" i="1"/>
  <c r="E415" i="4"/>
  <c r="D410" i="1" s="1"/>
  <c r="E640" i="4"/>
  <c r="D408" i="1"/>
  <c r="H1435" i="1"/>
  <c r="G1435" i="1"/>
  <c r="D639" i="4"/>
  <c r="F412" i="4"/>
  <c r="C407" i="1"/>
  <c r="G282" i="9"/>
  <c r="E282" i="9" s="1"/>
  <c r="B282" i="9" s="1"/>
  <c r="F6" i="5"/>
  <c r="G276" i="9"/>
  <c r="E276" i="9" s="1"/>
  <c r="C984" i="1"/>
  <c r="H1518" i="1"/>
  <c r="G1518" i="1"/>
  <c r="F408" i="4"/>
  <c r="C403" i="1"/>
  <c r="H2" i="1"/>
  <c r="G2" i="1"/>
  <c r="H522" i="1"/>
  <c r="G522" i="1"/>
  <c r="H1046" i="1"/>
  <c r="G1046" i="1"/>
  <c r="E293" i="9"/>
  <c r="B294" i="9"/>
  <c r="E414" i="4"/>
  <c r="D409" i="1" s="1"/>
  <c r="E639" i="4"/>
  <c r="D407" i="1"/>
  <c r="F291" i="4"/>
  <c r="C287" i="1"/>
  <c r="F636" i="4"/>
  <c r="C630" i="1"/>
  <c r="I11" i="3" l="1"/>
  <c r="C286" i="1"/>
  <c r="G286" i="1" s="1"/>
  <c r="C408" i="1"/>
  <c r="G408" i="1" s="1"/>
  <c r="D640" i="4"/>
  <c r="C634" i="1" s="1"/>
  <c r="H285" i="1"/>
  <c r="D414" i="4"/>
  <c r="F414" i="4" s="1"/>
  <c r="F413" i="4"/>
  <c r="H407" i="1"/>
  <c r="G407" i="1"/>
  <c r="F639" i="4"/>
  <c r="C633" i="1"/>
  <c r="H630" i="1"/>
  <c r="G630" i="1"/>
  <c r="F415" i="4"/>
  <c r="C410" i="1"/>
  <c r="H403" i="1"/>
  <c r="G403" i="1"/>
  <c r="H402" i="1"/>
  <c r="G402" i="1"/>
  <c r="H8" i="3"/>
  <c r="H984" i="1"/>
  <c r="G984" i="1"/>
  <c r="E642" i="4"/>
  <c r="D634" i="1"/>
  <c r="E641" i="4"/>
  <c r="D633" i="1"/>
  <c r="E275" i="9"/>
  <c r="B276" i="9"/>
  <c r="H629" i="1"/>
  <c r="G629" i="1"/>
  <c r="H287" i="1"/>
  <c r="G287" i="1"/>
  <c r="C409" i="1" l="1"/>
  <c r="H409" i="1" s="1"/>
  <c r="H408" i="1"/>
  <c r="H286" i="1"/>
  <c r="D641" i="4"/>
  <c r="F641" i="4" s="1"/>
  <c r="F640" i="4"/>
  <c r="D642" i="4"/>
  <c r="F642" i="4" s="1"/>
  <c r="M3" i="9"/>
  <c r="I8" i="3"/>
  <c r="G633" i="1"/>
  <c r="H633" i="1"/>
  <c r="H634" i="1"/>
  <c r="G634" i="1"/>
  <c r="E645" i="4"/>
  <c r="D635" i="1"/>
  <c r="E646" i="4"/>
  <c r="D636" i="1"/>
  <c r="H410" i="1"/>
  <c r="G410" i="1"/>
  <c r="C636" i="1" l="1"/>
  <c r="H636" i="1" s="1"/>
  <c r="G409" i="1"/>
  <c r="D645" i="4"/>
  <c r="H18" i="3" s="1"/>
  <c r="D646" i="4"/>
  <c r="F646" i="4" s="1"/>
  <c r="C635" i="1"/>
  <c r="H635" i="1" s="1"/>
  <c r="I18" i="3"/>
  <c r="D639" i="1"/>
  <c r="I19" i="3"/>
  <c r="D640" i="1"/>
  <c r="G636" i="1" l="1"/>
  <c r="F645" i="4"/>
  <c r="C639" i="1"/>
  <c r="H639" i="1" s="1"/>
  <c r="H19" i="3"/>
  <c r="C640" i="1"/>
  <c r="H640" i="1" s="1"/>
  <c r="G635" i="1"/>
  <c r="H7" i="3"/>
  <c r="G640" i="1" l="1"/>
  <c r="G639" i="1"/>
  <c r="J3" i="9"/>
  <c r="I7" i="3"/>
  <c r="M272" i="9" l="1"/>
  <c r="L272" i="9"/>
  <c r="H18" i="9"/>
  <c r="G18" i="9"/>
  <c r="J10" i="9"/>
  <c r="K5" i="9"/>
  <c r="H17" i="9"/>
  <c r="L15" i="9"/>
  <c r="J17" i="9"/>
  <c r="G16" i="9"/>
  <c r="K9" i="9"/>
  <c r="H15" i="9"/>
  <c r="I5" i="9"/>
  <c r="K7" i="9"/>
  <c r="J11" i="9"/>
  <c r="I9" i="9"/>
  <c r="J9" i="9"/>
  <c r="M16" i="9"/>
  <c r="K11" i="9"/>
  <c r="L16" i="9"/>
  <c r="J12" i="9"/>
  <c r="H16" i="9"/>
  <c r="J7" i="9"/>
  <c r="I6" i="9"/>
  <c r="J6" i="9"/>
  <c r="J5" i="9"/>
  <c r="I13" i="9"/>
  <c r="I8" i="9"/>
  <c r="K8" i="9"/>
  <c r="I11" i="9"/>
  <c r="I12" i="9"/>
  <c r="K10" i="9"/>
  <c r="J13" i="9"/>
  <c r="K13" i="9"/>
  <c r="M15" i="9"/>
  <c r="I7" i="9"/>
  <c r="I17" i="9"/>
  <c r="G17" i="9"/>
  <c r="J8" i="9"/>
  <c r="K6" i="9"/>
  <c r="G15" i="9"/>
  <c r="K12" i="9"/>
  <c r="E18" i="9" l="1"/>
  <c r="B18" i="9" s="1"/>
  <c r="E11" i="9"/>
  <c r="B11" i="9" s="1"/>
  <c r="E15" i="9"/>
  <c r="E17" i="9"/>
  <c r="B17" i="9" s="1"/>
  <c r="E5" i="9"/>
  <c r="E16" i="9"/>
  <c r="E6" i="9"/>
  <c r="B6" i="9" s="1"/>
  <c r="F16" i="9"/>
  <c r="F15" i="9"/>
  <c r="E7" i="9"/>
  <c r="B7" i="9" s="1"/>
  <c r="E12" i="9"/>
  <c r="B12" i="9" s="1"/>
  <c r="E10" i="9"/>
  <c r="B10" i="9" s="1"/>
  <c r="E8" i="9"/>
  <c r="B8" i="9" s="1"/>
  <c r="E9" i="9"/>
  <c r="B9" i="9" s="1"/>
  <c r="E13" i="9"/>
  <c r="B13" i="9" s="1"/>
  <c r="F272" i="9"/>
  <c r="F14" i="9" l="1"/>
  <c r="E14" i="9"/>
  <c r="B15" i="9"/>
  <c r="B272" i="9"/>
  <c r="F19" i="9"/>
  <c r="F3" i="9" s="1"/>
  <c r="B16" i="9"/>
  <c r="B5" i="9"/>
  <c r="E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<sst xmlns="http://schemas.openxmlformats.org/spreadsheetml/2006/main" count="4313" uniqueCount="3394">
  <si>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</si>
  <si>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</si>
  <si>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</si>
  <si>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</si>
  <si>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</si>
  <si>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</si>
  <si>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</si>
  <si>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</si>
  <si>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</si>
  <si>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</si>
  <si>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</si>
  <si>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</si>
  <si>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</si>
  <si>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</si>
  <si>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</si>
  <si>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</si>
  <si>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</si>
  <si>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</si>
  <si>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</si>
  <si>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</si>
  <si>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</si>
  <si>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</si>
  <si>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</si>
  <si>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</si>
  <si>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</si>
  <si>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</si>
  <si>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</si>
  <si>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</si>
  <si>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</si>
  <si>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</si>
  <si>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</si>
  <si>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RIBNIK</t>
  </si>
  <si>
    <t>BILANCA</t>
  </si>
  <si>
    <t>RAS funkcijski</t>
  </si>
  <si>
    <t>Razina:</t>
  </si>
  <si>
    <t>22</t>
  </si>
  <si>
    <t>P-VRIO</t>
  </si>
  <si>
    <t>OBVEZE</t>
  </si>
  <si>
    <t>Oznaka razdoblja:</t>
  </si>
  <si>
    <t>2022-09</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</si>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</sst>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1419326</v>
      </c>
      <c r="D2" s="6">
        <f>'PR-RAS'!E6</f>
        <v>1303661.08</v>
      </c>
      <c r="E2" s="6">
        <v>0</v>
      </c>
      <c r="F2" s="6">
        <v>0</v>
      </c>
      <c r="G2" s="7">
        <f t="shared" ref="G2:G264" si="0">(B2/1000)*(C2*1+D2*2)</f>
        <v>4026.6481600000002</v>
      </c>
      <c r="H2" s="7">
        <f t="shared" ref="H2:H264" si="1">ABS(C2-ROUND(C2,0))+ABS(D2-ROUND(D2,0))</f>
        <v>8.0000000074505806E-2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592798</v>
      </c>
      <c r="D3" s="1">
        <f>'PR-RAS'!E7</f>
        <v>410866.13</v>
      </c>
      <c r="E3" s="1">
        <v>0</v>
      </c>
      <c r="F3" s="1">
        <v>0</v>
      </c>
      <c r="G3" s="2">
        <f t="shared" si="0"/>
        <v>2829.06052</v>
      </c>
      <c r="H3" s="2">
        <f t="shared" si="1"/>
        <v>0.13000000000465661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549052</v>
      </c>
      <c r="D4" s="1">
        <f>'PR-RAS'!E8</f>
        <v>358535.94</v>
      </c>
      <c r="E4" s="1">
        <v>0</v>
      </c>
      <c r="F4" s="1">
        <v>0</v>
      </c>
      <c r="G4" s="2">
        <f t="shared" si="0"/>
        <v>3798.3716399999998</v>
      </c>
      <c r="H4" s="2">
        <f t="shared" si="1"/>
        <v>5.9999999997671694E-2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549052</v>
      </c>
      <c r="D5" s="1">
        <f>'PR-RAS'!E9</f>
        <v>358535.94</v>
      </c>
      <c r="E5" s="1">
        <v>0</v>
      </c>
      <c r="F5" s="1">
        <v>0</v>
      </c>
      <c r="G5" s="2">
        <f t="shared" si="0"/>
        <v>5064.4955199999995</v>
      </c>
      <c r="H5" s="2">
        <f t="shared" si="1"/>
        <v>5.9999999997671694E-2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35045</v>
      </c>
      <c r="D19" s="1">
        <f>'PR-RAS'!E23</f>
        <v>44479.85</v>
      </c>
      <c r="E19" s="1">
        <v>0</v>
      </c>
      <c r="F19" s="1">
        <v>0</v>
      </c>
      <c r="G19" s="2">
        <f t="shared" si="0"/>
        <v>2232.0845999999997</v>
      </c>
      <c r="H19" s="2">
        <f t="shared" si="1"/>
        <v>0.15000000000145519</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18776</v>
      </c>
      <c r="D20" s="1">
        <f>'PR-RAS'!E24</f>
        <v>19093.919999999998</v>
      </c>
      <c r="E20" s="1">
        <v>0</v>
      </c>
      <c r="F20" s="1">
        <v>0</v>
      </c>
      <c r="G20" s="2">
        <f t="shared" si="0"/>
        <v>1082.31296</v>
      </c>
      <c r="H20" s="2">
        <f t="shared" si="1"/>
        <v>8.000000000174623E-2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16269</v>
      </c>
      <c r="D23" s="1">
        <f>'PR-RAS'!E27</f>
        <v>25385.93</v>
      </c>
      <c r="E23" s="1">
        <v>0</v>
      </c>
      <c r="F23" s="1">
        <v>0</v>
      </c>
      <c r="G23" s="2">
        <f t="shared" si="0"/>
        <v>1474.8989199999999</v>
      </c>
      <c r="H23" s="2">
        <f t="shared" si="1"/>
        <v>6.9999999999708962E-2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8701</v>
      </c>
      <c r="D25" s="1">
        <f>'PR-RAS'!E29</f>
        <v>7850.34</v>
      </c>
      <c r="E25" s="1">
        <v>0</v>
      </c>
      <c r="F25" s="1">
        <v>0</v>
      </c>
      <c r="G25" s="2">
        <f t="shared" si="0"/>
        <v>585.64031999999997</v>
      </c>
      <c r="H25" s="2">
        <f t="shared" si="1"/>
        <v>0.34000000000014552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8701</v>
      </c>
      <c r="D27" s="1">
        <f>'PR-RAS'!E31</f>
        <v>7850.34</v>
      </c>
      <c r="E27" s="1">
        <v>0</v>
      </c>
      <c r="F27" s="1">
        <v>0</v>
      </c>
      <c r="G27" s="2">
        <f t="shared" si="0"/>
        <v>634.44367999999997</v>
      </c>
      <c r="H27" s="2">
        <f t="shared" si="1"/>
        <v>0.34000000000014552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606022</v>
      </c>
      <c r="D46" s="1">
        <f>'PR-RAS'!E50</f>
        <v>557513.94999999995</v>
      </c>
      <c r="E46" s="1">
        <v>0</v>
      </c>
      <c r="F46" s="1">
        <v>0</v>
      </c>
      <c r="G46" s="2">
        <f t="shared" si="0"/>
        <v>77447.24549999999</v>
      </c>
      <c r="H46" s="2">
        <f t="shared" si="1"/>
        <v>5.0000000046566129E-2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606022</v>
      </c>
      <c r="D55" s="1">
        <f>'PR-RAS'!E59</f>
        <v>557513.94999999995</v>
      </c>
      <c r="E55" s="1">
        <v>0</v>
      </c>
      <c r="F55" s="1">
        <v>0</v>
      </c>
      <c r="G55" s="2">
        <f t="shared" si="0"/>
        <v>92936.694599999988</v>
      </c>
      <c r="H55" s="2">
        <f t="shared" si="1"/>
        <v>5.0000000046566129E-2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606022</v>
      </c>
      <c r="D56" s="1">
        <f>'PR-RAS'!E60</f>
        <v>450936.72</v>
      </c>
      <c r="E56" s="1">
        <v>0</v>
      </c>
      <c r="F56" s="1">
        <v>0</v>
      </c>
      <c r="G56" s="2">
        <f t="shared" si="0"/>
        <v>82934.249199999991</v>
      </c>
      <c r="H56" s="2">
        <f t="shared" si="1"/>
        <v>0.28000000002793968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106577.23</v>
      </c>
      <c r="E57" s="1">
        <v>0</v>
      </c>
      <c r="F57" s="1">
        <v>0</v>
      </c>
      <c r="G57" s="2">
        <f t="shared" si="0"/>
        <v>11936.64976</v>
      </c>
      <c r="H57" s="2">
        <f t="shared" si="1"/>
        <v>0.22999999999592546</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10000</v>
      </c>
      <c r="D78" s="1">
        <f>'PR-RAS'!E82</f>
        <v>0</v>
      </c>
      <c r="E78" s="1">
        <v>0</v>
      </c>
      <c r="F78" s="1">
        <v>0</v>
      </c>
      <c r="G78" s="2">
        <f t="shared" si="0"/>
        <v>770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10000</v>
      </c>
      <c r="D87" s="1">
        <f>'PR-RAS'!E91</f>
        <v>0</v>
      </c>
      <c r="E87" s="1">
        <v>0</v>
      </c>
      <c r="F87" s="1">
        <v>0</v>
      </c>
      <c r="G87" s="2">
        <f t="shared" si="0"/>
        <v>859.99999999999989</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10000</v>
      </c>
      <c r="D89" s="1">
        <f>'PR-RAS'!E93</f>
        <v>0</v>
      </c>
      <c r="E89" s="1">
        <v>0</v>
      </c>
      <c r="F89" s="1">
        <v>0</v>
      </c>
      <c r="G89" s="2">
        <f t="shared" si="0"/>
        <v>880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210506</v>
      </c>
      <c r="D102" s="1">
        <f>'PR-RAS'!E106</f>
        <v>335281</v>
      </c>
      <c r="E102" s="1">
        <v>0</v>
      </c>
      <c r="F102" s="1">
        <v>0</v>
      </c>
      <c r="G102" s="2">
        <f t="shared" si="0"/>
        <v>88987.868000000002</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3087</v>
      </c>
      <c r="D103" s="1">
        <f>'PR-RAS'!E107</f>
        <v>3921.62</v>
      </c>
      <c r="E103" s="1">
        <v>0</v>
      </c>
      <c r="F103" s="1">
        <v>0</v>
      </c>
      <c r="G103" s="2">
        <f t="shared" si="0"/>
        <v>1114.8844799999999</v>
      </c>
      <c r="H103" s="2">
        <f t="shared" si="1"/>
        <v>0.38000000000010914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3087</v>
      </c>
      <c r="D107" s="1">
        <f>'PR-RAS'!E111</f>
        <v>3921.62</v>
      </c>
      <c r="E107" s="1">
        <v>0</v>
      </c>
      <c r="F107" s="1">
        <v>0</v>
      </c>
      <c r="G107" s="2">
        <f t="shared" si="0"/>
        <v>1158.60544</v>
      </c>
      <c r="H107" s="2">
        <f t="shared" si="1"/>
        <v>0.38000000000010914</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145240</v>
      </c>
      <c r="D108" s="1">
        <f>'PR-RAS'!E112</f>
        <v>247786.93</v>
      </c>
      <c r="E108" s="1">
        <v>0</v>
      </c>
      <c r="F108" s="1">
        <v>0</v>
      </c>
      <c r="G108" s="2">
        <f t="shared" si="0"/>
        <v>68567.083019999991</v>
      </c>
      <c r="H108" s="2">
        <f t="shared" si="1"/>
        <v>7.0000000006984919E-2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27</v>
      </c>
      <c r="D110" s="1">
        <f>'PR-RAS'!E114</f>
        <v>0</v>
      </c>
      <c r="E110" s="1">
        <v>0</v>
      </c>
      <c r="F110" s="1">
        <v>0</v>
      </c>
      <c r="G110" s="2">
        <f t="shared" si="0"/>
        <v>2.9430000000000001</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95475</v>
      </c>
      <c r="D111" s="1">
        <f>'PR-RAS'!E115</f>
        <v>329.22</v>
      </c>
      <c r="E111" s="1">
        <v>0</v>
      </c>
      <c r="F111" s="1">
        <v>0</v>
      </c>
      <c r="G111" s="2">
        <f t="shared" si="0"/>
        <v>10574.678400000001</v>
      </c>
      <c r="H111" s="2">
        <f t="shared" si="1"/>
        <v>0.22000000000002728</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49738</v>
      </c>
      <c r="D113" s="1">
        <f>'PR-RAS'!E117</f>
        <v>247457.71</v>
      </c>
      <c r="E113" s="1">
        <v>0</v>
      </c>
      <c r="F113" s="1">
        <v>0</v>
      </c>
      <c r="G113" s="2">
        <f t="shared" si="0"/>
        <v>61001.183039999996</v>
      </c>
      <c r="H113" s="2">
        <f t="shared" si="1"/>
        <v>0.29000000000814907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62179</v>
      </c>
      <c r="D116" s="1">
        <f>'PR-RAS'!E120</f>
        <v>83572.45</v>
      </c>
      <c r="E116" s="1">
        <v>0</v>
      </c>
      <c r="F116" s="1">
        <v>0</v>
      </c>
      <c r="G116" s="2">
        <f t="shared" si="0"/>
        <v>26372.248500000002</v>
      </c>
      <c r="H116" s="2">
        <f t="shared" si="1"/>
        <v>0.44999999999708962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276</v>
      </c>
      <c r="D117" s="1">
        <f>'PR-RAS'!E121</f>
        <v>157.4</v>
      </c>
      <c r="E117" s="1">
        <v>0</v>
      </c>
      <c r="F117" s="1">
        <v>0</v>
      </c>
      <c r="G117" s="2">
        <f t="shared" si="0"/>
        <v>68.532799999999995</v>
      </c>
      <c r="H117" s="2">
        <f t="shared" si="1"/>
        <v>0.40000000000000568</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61903</v>
      </c>
      <c r="D118" s="1">
        <f>'PR-RAS'!E122</f>
        <v>83415.05</v>
      </c>
      <c r="E118" s="1">
        <v>0</v>
      </c>
      <c r="F118" s="1">
        <v>0</v>
      </c>
      <c r="G118" s="2">
        <f t="shared" si="0"/>
        <v>26761.772700000001</v>
      </c>
      <c r="H118" s="2">
        <f t="shared" si="1"/>
        <v>5.0000000002910383E-2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803263</v>
      </c>
      <c r="D147" s="1">
        <f>'PR-RAS'!E151</f>
        <v>975409.11</v>
      </c>
      <c r="E147" s="1">
        <v>0</v>
      </c>
      <c r="F147" s="1">
        <v>0</v>
      </c>
      <c r="G147" s="2">
        <f t="shared" si="0"/>
        <v>402095.85811999993</v>
      </c>
      <c r="H147" s="2">
        <f t="shared" si="1"/>
        <v>0.10999999998603016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173903</v>
      </c>
      <c r="D148" s="1">
        <f>'PR-RAS'!E152</f>
        <v>210702.67</v>
      </c>
      <c r="E148" s="1">
        <v>0</v>
      </c>
      <c r="F148" s="1">
        <v>0</v>
      </c>
      <c r="G148" s="2">
        <f t="shared" si="0"/>
        <v>87510.325980000009</v>
      </c>
      <c r="H148" s="2">
        <f t="shared" si="1"/>
        <v>0.32999999998719431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131390</v>
      </c>
      <c r="D149" s="1">
        <f>'PR-RAS'!E153</f>
        <v>175882.14</v>
      </c>
      <c r="E149" s="1">
        <v>0</v>
      </c>
      <c r="F149" s="1">
        <v>0</v>
      </c>
      <c r="G149" s="2">
        <f t="shared" si="0"/>
        <v>71506.833440000002</v>
      </c>
      <c r="H149" s="2">
        <f t="shared" si="1"/>
        <v>0.14000000001396984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131390</v>
      </c>
      <c r="D150" s="1">
        <f>'PR-RAS'!E154</f>
        <v>175882.14</v>
      </c>
      <c r="E150" s="1">
        <v>0</v>
      </c>
      <c r="F150" s="1">
        <v>0</v>
      </c>
      <c r="G150" s="2">
        <f t="shared" si="0"/>
        <v>71989.987720000005</v>
      </c>
      <c r="H150" s="2">
        <f t="shared" si="1"/>
        <v>0.14000000001396984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20834</v>
      </c>
      <c r="D154" s="1">
        <f>'PR-RAS'!E158</f>
        <v>5800</v>
      </c>
      <c r="E154" s="1">
        <v>0</v>
      </c>
      <c r="F154" s="1">
        <v>0</v>
      </c>
      <c r="G154" s="2">
        <f t="shared" si="0"/>
        <v>4962.402</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21679</v>
      </c>
      <c r="D155" s="1">
        <f>'PR-RAS'!E159</f>
        <v>29020.53</v>
      </c>
      <c r="E155" s="1">
        <v>0</v>
      </c>
      <c r="F155" s="1">
        <v>0</v>
      </c>
      <c r="G155" s="2">
        <f t="shared" si="0"/>
        <v>12276.889239999999</v>
      </c>
      <c r="H155" s="2">
        <f t="shared" si="1"/>
        <v>0.47000000000116415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21679</v>
      </c>
      <c r="D157" s="1">
        <f>'PR-RAS'!E161</f>
        <v>29020.53</v>
      </c>
      <c r="E157" s="1">
        <v>0</v>
      </c>
      <c r="F157" s="1">
        <v>0</v>
      </c>
      <c r="G157" s="2">
        <f t="shared" si="0"/>
        <v>12436.32936</v>
      </c>
      <c r="H157" s="2">
        <f t="shared" si="1"/>
        <v>0.47000000000116415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442919</v>
      </c>
      <c r="D159" s="1">
        <f>'PR-RAS'!E163</f>
        <v>515968.37</v>
      </c>
      <c r="E159" s="1">
        <v>0</v>
      </c>
      <c r="F159" s="1">
        <v>0</v>
      </c>
      <c r="G159" s="2">
        <f t="shared" si="0"/>
        <v>233027.20692</v>
      </c>
      <c r="H159" s="2">
        <f t="shared" si="1"/>
        <v>0.36999999999534339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16268</v>
      </c>
      <c r="D160" s="1">
        <f>'PR-RAS'!E164</f>
        <v>12666.4</v>
      </c>
      <c r="E160" s="1">
        <v>0</v>
      </c>
      <c r="F160" s="1">
        <v>0</v>
      </c>
      <c r="G160" s="2">
        <f t="shared" si="0"/>
        <v>6614.5272000000004</v>
      </c>
      <c r="H160" s="2">
        <f t="shared" si="1"/>
        <v>0.3999999999996362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16068</v>
      </c>
      <c r="D162" s="1">
        <f>'PR-RAS'!E166</f>
        <v>10929.6</v>
      </c>
      <c r="E162" s="1">
        <v>0</v>
      </c>
      <c r="F162" s="1">
        <v>0</v>
      </c>
      <c r="G162" s="2">
        <f t="shared" si="0"/>
        <v>6106.2791999999999</v>
      </c>
      <c r="H162" s="2">
        <f t="shared" si="1"/>
        <v>0.3999999999996362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350</v>
      </c>
      <c r="E163" s="1">
        <v>0</v>
      </c>
      <c r="F163" s="1">
        <v>0</v>
      </c>
      <c r="G163" s="2">
        <f t="shared" si="0"/>
        <v>113.4</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200</v>
      </c>
      <c r="D164" s="1">
        <f>'PR-RAS'!E168</f>
        <v>1386.8</v>
      </c>
      <c r="E164" s="1">
        <v>0</v>
      </c>
      <c r="F164" s="1">
        <v>0</v>
      </c>
      <c r="G164" s="2">
        <f t="shared" si="0"/>
        <v>484.6968</v>
      </c>
      <c r="H164" s="2">
        <f t="shared" si="1"/>
        <v>0.20000000000004547</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48456</v>
      </c>
      <c r="D165" s="1">
        <f>'PR-RAS'!E169</f>
        <v>86042.790000000008</v>
      </c>
      <c r="E165" s="1">
        <v>0</v>
      </c>
      <c r="F165" s="1">
        <v>0</v>
      </c>
      <c r="G165" s="2">
        <f t="shared" si="0"/>
        <v>36168.819120000007</v>
      </c>
      <c r="H165" s="2">
        <f t="shared" si="1"/>
        <v>0.20999999999185093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7236</v>
      </c>
      <c r="D166" s="1">
        <f>'PR-RAS'!E170</f>
        <v>4588.49</v>
      </c>
      <c r="E166" s="1">
        <v>0</v>
      </c>
      <c r="F166" s="1">
        <v>0</v>
      </c>
      <c r="G166" s="2">
        <f t="shared" si="0"/>
        <v>2708.1417000000001</v>
      </c>
      <c r="H166" s="2">
        <f t="shared" si="1"/>
        <v>0.48999999999978172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39752</v>
      </c>
      <c r="D168" s="1">
        <f>'PR-RAS'!E172</f>
        <v>81216.3</v>
      </c>
      <c r="E168" s="1">
        <v>0</v>
      </c>
      <c r="F168" s="1">
        <v>0</v>
      </c>
      <c r="G168" s="2">
        <f t="shared" si="0"/>
        <v>33764.828200000004</v>
      </c>
      <c r="H168" s="2">
        <f t="shared" si="1"/>
        <v>0.30000000000291038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1468</v>
      </c>
      <c r="D170" s="1">
        <f>'PR-RAS'!E174</f>
        <v>238</v>
      </c>
      <c r="E170" s="1">
        <v>0</v>
      </c>
      <c r="F170" s="1">
        <v>0</v>
      </c>
      <c r="G170" s="2">
        <f t="shared" si="0"/>
        <v>328.536</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345722</v>
      </c>
      <c r="D173" s="1">
        <f>'PR-RAS'!E177</f>
        <v>374582.46</v>
      </c>
      <c r="E173" s="1">
        <v>0</v>
      </c>
      <c r="F173" s="1">
        <v>0</v>
      </c>
      <c r="G173" s="2">
        <f t="shared" si="0"/>
        <v>188320.55023999998</v>
      </c>
      <c r="H173" s="2">
        <f t="shared" si="1"/>
        <v>0.46000000002095476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16864</v>
      </c>
      <c r="D174" s="1">
        <f>'PR-RAS'!E178</f>
        <v>24049.32</v>
      </c>
      <c r="E174" s="1">
        <v>0</v>
      </c>
      <c r="F174" s="1">
        <v>0</v>
      </c>
      <c r="G174" s="2">
        <f t="shared" si="0"/>
        <v>11238.536719999998</v>
      </c>
      <c r="H174" s="2">
        <f t="shared" si="1"/>
        <v>0.31999999999970896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84608</v>
      </c>
      <c r="D175" s="1">
        <f>'PR-RAS'!E179</f>
        <v>229771.56</v>
      </c>
      <c r="E175" s="1">
        <v>0</v>
      </c>
      <c r="F175" s="1">
        <v>0</v>
      </c>
      <c r="G175" s="2">
        <f t="shared" si="0"/>
        <v>94682.294879999987</v>
      </c>
      <c r="H175" s="2">
        <f t="shared" si="1"/>
        <v>0.44000000000232831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2625</v>
      </c>
      <c r="D176" s="1">
        <f>'PR-RAS'!E180</f>
        <v>6753.75</v>
      </c>
      <c r="E176" s="1">
        <v>0</v>
      </c>
      <c r="F176" s="1">
        <v>0</v>
      </c>
      <c r="G176" s="2">
        <f t="shared" si="0"/>
        <v>2823.1875</v>
      </c>
      <c r="H176" s="2">
        <f t="shared" si="1"/>
        <v>0.25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7846</v>
      </c>
      <c r="D177" s="1">
        <f>'PR-RAS'!E181</f>
        <v>15720.88</v>
      </c>
      <c r="E177" s="1">
        <v>0</v>
      </c>
      <c r="F177" s="1">
        <v>0</v>
      </c>
      <c r="G177" s="2">
        <f t="shared" si="0"/>
        <v>6914.6457599999985</v>
      </c>
      <c r="H177" s="2">
        <f t="shared" si="1"/>
        <v>0.12000000000080036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6000</v>
      </c>
      <c r="D179" s="1">
        <f>'PR-RAS'!E183</f>
        <v>6750</v>
      </c>
      <c r="E179" s="1">
        <v>0</v>
      </c>
      <c r="F179" s="1">
        <v>0</v>
      </c>
      <c r="G179" s="2">
        <f t="shared" si="0"/>
        <v>3471</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218635</v>
      </c>
      <c r="D180" s="1">
        <f>'PR-RAS'!E184</f>
        <v>78624.429999999993</v>
      </c>
      <c r="E180" s="1">
        <v>0</v>
      </c>
      <c r="F180" s="1">
        <v>0</v>
      </c>
      <c r="G180" s="2">
        <f t="shared" si="0"/>
        <v>67283.21093999999</v>
      </c>
      <c r="H180" s="2">
        <f t="shared" si="1"/>
        <v>0.42999999999301508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4772</v>
      </c>
      <c r="D181" s="1">
        <f>'PR-RAS'!E185</f>
        <v>5902.65</v>
      </c>
      <c r="E181" s="1">
        <v>0</v>
      </c>
      <c r="F181" s="1">
        <v>0</v>
      </c>
      <c r="G181" s="2">
        <f t="shared" si="0"/>
        <v>2983.9139999999998</v>
      </c>
      <c r="H181" s="2">
        <f t="shared" si="1"/>
        <v>0.3500000000003638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4372</v>
      </c>
      <c r="D182" s="1">
        <f>'PR-RAS'!E186</f>
        <v>7009.87</v>
      </c>
      <c r="E182" s="1">
        <v>0</v>
      </c>
      <c r="F182" s="1">
        <v>0</v>
      </c>
      <c r="G182" s="2">
        <f t="shared" si="0"/>
        <v>3328.9049399999994</v>
      </c>
      <c r="H182" s="2">
        <f t="shared" si="1"/>
        <v>0.13000000000010914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11177</v>
      </c>
      <c r="D183" s="1">
        <f>'PR-RAS'!E187</f>
        <v>0</v>
      </c>
      <c r="E183" s="1">
        <v>0</v>
      </c>
      <c r="F183" s="1">
        <v>0</v>
      </c>
      <c r="G183" s="2">
        <f t="shared" si="0"/>
        <v>2034.2139999999999</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21296</v>
      </c>
      <c r="D184" s="1">
        <f>'PR-RAS'!E188</f>
        <v>42676.72</v>
      </c>
      <c r="E184" s="1">
        <v>0</v>
      </c>
      <c r="F184" s="1">
        <v>0</v>
      </c>
      <c r="G184" s="2">
        <f t="shared" si="0"/>
        <v>19516.847519999999</v>
      </c>
      <c r="H184" s="2">
        <f t="shared" si="1"/>
        <v>0.27999999999883585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3629</v>
      </c>
      <c r="D185" s="1">
        <f>'PR-RAS'!E189</f>
        <v>8164.58</v>
      </c>
      <c r="E185" s="1">
        <v>0</v>
      </c>
      <c r="F185" s="1">
        <v>0</v>
      </c>
      <c r="G185" s="2">
        <f t="shared" si="0"/>
        <v>3672.3014399999997</v>
      </c>
      <c r="H185" s="2">
        <f t="shared" si="1"/>
        <v>0.42000000000007276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875</v>
      </c>
      <c r="D186" s="1">
        <f>'PR-RAS'!E190</f>
        <v>875</v>
      </c>
      <c r="E186" s="1">
        <v>0</v>
      </c>
      <c r="F186" s="1">
        <v>0</v>
      </c>
      <c r="G186" s="2">
        <f t="shared" si="0"/>
        <v>485.625</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11678</v>
      </c>
      <c r="D187" s="1">
        <f>'PR-RAS'!E191</f>
        <v>26688</v>
      </c>
      <c r="E187" s="1">
        <v>0</v>
      </c>
      <c r="F187" s="1">
        <v>0</v>
      </c>
      <c r="G187" s="2">
        <f t="shared" si="0"/>
        <v>12100.044</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3200</v>
      </c>
      <c r="D188" s="1">
        <f>'PR-RAS'!E192</f>
        <v>2700</v>
      </c>
      <c r="E188" s="1">
        <v>0</v>
      </c>
      <c r="F188" s="1">
        <v>0</v>
      </c>
      <c r="G188" s="2">
        <f t="shared" si="0"/>
        <v>1608.2</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720</v>
      </c>
      <c r="D189" s="1">
        <f>'PR-RAS'!E193</f>
        <v>3289.14</v>
      </c>
      <c r="E189" s="1">
        <v>0</v>
      </c>
      <c r="F189" s="1">
        <v>0</v>
      </c>
      <c r="G189" s="2">
        <f t="shared" si="0"/>
        <v>1372.07664</v>
      </c>
      <c r="H189" s="2">
        <f t="shared" si="1"/>
        <v>0.13999999999987267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1194</v>
      </c>
      <c r="D191" s="1">
        <f>'PR-RAS'!E195</f>
        <v>960</v>
      </c>
      <c r="E191" s="1">
        <v>0</v>
      </c>
      <c r="F191" s="1">
        <v>0</v>
      </c>
      <c r="G191" s="2">
        <f t="shared" si="0"/>
        <v>591.66</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15151</v>
      </c>
      <c r="D192" s="1">
        <f>'PR-RAS'!E196</f>
        <v>10844.58</v>
      </c>
      <c r="E192" s="1">
        <v>0</v>
      </c>
      <c r="F192" s="1">
        <v>0</v>
      </c>
      <c r="G192" s="2">
        <f t="shared" si="0"/>
        <v>7036.4705600000007</v>
      </c>
      <c r="H192" s="2">
        <f t="shared" si="1"/>
        <v>0.42000000000007276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15151</v>
      </c>
      <c r="D206" s="1">
        <f>'PR-RAS'!E210</f>
        <v>10844.58</v>
      </c>
      <c r="E206" s="1">
        <v>0</v>
      </c>
      <c r="F206" s="1">
        <v>0</v>
      </c>
      <c r="G206" s="2">
        <f t="shared" si="0"/>
        <v>7552.2328000000007</v>
      </c>
      <c r="H206" s="2">
        <f t="shared" si="1"/>
        <v>0.42000000000007276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4025</v>
      </c>
      <c r="D207" s="1">
        <f>'PR-RAS'!E211</f>
        <v>2858.65</v>
      </c>
      <c r="E207" s="1">
        <v>0</v>
      </c>
      <c r="F207" s="1">
        <v>0</v>
      </c>
      <c r="G207" s="2">
        <f t="shared" si="0"/>
        <v>2006.9137999999998</v>
      </c>
      <c r="H207" s="2">
        <f t="shared" si="1"/>
        <v>0.34999999999990905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33</v>
      </c>
      <c r="D209" s="1">
        <f>'PR-RAS'!E213</f>
        <v>0</v>
      </c>
      <c r="E209" s="1">
        <v>0</v>
      </c>
      <c r="F209" s="1">
        <v>0</v>
      </c>
      <c r="G209" s="2">
        <f t="shared" si="0"/>
        <v>6.8639999999999999</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11093</v>
      </c>
      <c r="D210" s="1">
        <f>'PR-RAS'!E214</f>
        <v>7985.93</v>
      </c>
      <c r="E210" s="1">
        <v>0</v>
      </c>
      <c r="F210" s="1">
        <v>0</v>
      </c>
      <c r="G210" s="2">
        <f t="shared" si="0"/>
        <v>5656.5557399999998</v>
      </c>
      <c r="H210" s="2">
        <f t="shared" si="1"/>
        <v>6.9999999999708962E-2</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2600</v>
      </c>
      <c r="E211" s="1">
        <v>0</v>
      </c>
      <c r="F211" s="1">
        <v>0</v>
      </c>
      <c r="G211" s="2">
        <f t="shared" si="0"/>
        <v>1092</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2600</v>
      </c>
      <c r="E215" s="1">
        <v>0</v>
      </c>
      <c r="F215" s="1">
        <v>0</v>
      </c>
      <c r="G215" s="2">
        <f t="shared" si="0"/>
        <v>1112.8</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2600</v>
      </c>
      <c r="E218" s="1">
        <v>0</v>
      </c>
      <c r="F218" s="1">
        <v>0</v>
      </c>
      <c r="G218" s="2">
        <f t="shared" si="0"/>
        <v>1128.4000000000001</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83758</v>
      </c>
      <c r="D248" s="1">
        <f>'PR-RAS'!E252</f>
        <v>100440.09</v>
      </c>
      <c r="E248" s="1">
        <v>0</v>
      </c>
      <c r="F248" s="1">
        <v>0</v>
      </c>
      <c r="G248" s="2">
        <f t="shared" si="0"/>
        <v>70305.63046</v>
      </c>
      <c r="H248" s="2">
        <f t="shared" si="1"/>
        <v>8.999999999650754E-2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83758</v>
      </c>
      <c r="D255" s="1">
        <f>'PR-RAS'!E259</f>
        <v>100440.09</v>
      </c>
      <c r="E255" s="1">
        <v>0</v>
      </c>
      <c r="F255" s="1">
        <v>0</v>
      </c>
      <c r="G255" s="2">
        <f t="shared" si="0"/>
        <v>72298.097720000005</v>
      </c>
      <c r="H255" s="2">
        <f t="shared" si="1"/>
        <v>8.999999999650754E-2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79847</v>
      </c>
      <c r="D256" s="1">
        <f>'PR-RAS'!E260</f>
        <v>90704</v>
      </c>
      <c r="E256" s="1">
        <v>0</v>
      </c>
      <c r="F256" s="1">
        <v>0</v>
      </c>
      <c r="G256" s="2">
        <f t="shared" si="0"/>
        <v>66620.024999999994</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3911</v>
      </c>
      <c r="D257" s="1">
        <f>'PR-RAS'!E261</f>
        <v>9736.09</v>
      </c>
      <c r="E257" s="1">
        <v>0</v>
      </c>
      <c r="F257" s="1">
        <v>0</v>
      </c>
      <c r="G257" s="2">
        <f t="shared" si="0"/>
        <v>5986.0940799999998</v>
      </c>
      <c r="H257" s="2">
        <f t="shared" si="1"/>
        <v>9.0000000000145519E-2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87532</v>
      </c>
      <c r="D259" s="1">
        <f>'PR-RAS'!E263</f>
        <v>134853.4</v>
      </c>
      <c r="E259" s="1">
        <v>0</v>
      </c>
      <c r="F259" s="1">
        <v>0</v>
      </c>
      <c r="G259" s="2">
        <f t="shared" si="0"/>
        <v>92167.610400000005</v>
      </c>
      <c r="H259" s="2">
        <f t="shared" si="1"/>
        <v>0.39999999999417923</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67532</v>
      </c>
      <c r="D260" s="1">
        <f>'PR-RAS'!E264</f>
        <v>59853.4</v>
      </c>
      <c r="E260" s="1">
        <v>0</v>
      </c>
      <c r="F260" s="1">
        <v>0</v>
      </c>
      <c r="G260" s="2">
        <f t="shared" si="0"/>
        <v>48494.849199999997</v>
      </c>
      <c r="H260" s="2">
        <f t="shared" si="1"/>
        <v>0.40000000000145519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67532</v>
      </c>
      <c r="D261" s="1">
        <f>'PR-RAS'!E265</f>
        <v>59853.4</v>
      </c>
      <c r="E261" s="1">
        <v>0</v>
      </c>
      <c r="F261" s="1">
        <v>0</v>
      </c>
      <c r="G261" s="2">
        <f t="shared" si="0"/>
        <v>48682.087999999996</v>
      </c>
      <c r="H261" s="2">
        <f t="shared" si="1"/>
        <v>0.40000000000145519</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20000</v>
      </c>
      <c r="D264" s="1">
        <f>'PR-RAS'!E268</f>
        <v>75000</v>
      </c>
      <c r="E264" s="1">
        <v>0</v>
      </c>
      <c r="F264" s="1">
        <v>0</v>
      </c>
      <c r="G264" s="2">
        <f t="shared" si="0"/>
        <v>44710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20000</v>
      </c>
      <c r="D265" s="1">
        <f>'PR-RAS'!E269</f>
        <v>75000</v>
      </c>
      <c r="E265" s="1">
        <v>0</v>
      </c>
      <c r="F265" s="1">
        <v>0</v>
      </c>
      <c r="G265" s="2">
        <f t="shared" ref="G265:G521" si="8">(B265/1000)*(C265*1+D265*2)</f>
        <v>44880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803263</v>
      </c>
      <c r="D285" s="1">
        <f>'PR-RAS'!E289</f>
        <v>975409.11</v>
      </c>
      <c r="E285" s="1">
        <v>0</v>
      </c>
      <c r="F285" s="1">
        <v>0</v>
      </c>
      <c r="G285" s="2">
        <f t="shared" si="8"/>
        <v>782159.0664799998</v>
      </c>
      <c r="H285" s="2">
        <f t="shared" si="9"/>
        <v>0.10999999998603016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616063</v>
      </c>
      <c r="D286" s="1">
        <f>'PR-RAS'!E290</f>
        <v>328251.97000000009</v>
      </c>
      <c r="E286" s="1">
        <v>0</v>
      </c>
      <c r="F286" s="1">
        <v>0</v>
      </c>
      <c r="G286" s="2">
        <f t="shared" si="8"/>
        <v>362681.57790000003</v>
      </c>
      <c r="H286" s="2">
        <f t="shared" si="9"/>
        <v>2.9999999911524355E-2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768359</v>
      </c>
      <c r="D288" s="1">
        <f>'PR-RAS'!E292</f>
        <v>1293422.17</v>
      </c>
      <c r="E288" s="1">
        <v>0</v>
      </c>
      <c r="F288" s="1">
        <v>0</v>
      </c>
      <c r="G288" s="2">
        <f t="shared" si="8"/>
        <v>962943.35857999988</v>
      </c>
      <c r="H288" s="2">
        <f t="shared" si="9"/>
        <v>0.16999999992549419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245380</v>
      </c>
      <c r="D290" s="1">
        <f>'PR-RAS'!E294</f>
        <v>117893.66</v>
      </c>
      <c r="E290" s="1">
        <v>0</v>
      </c>
      <c r="F290" s="1">
        <v>0</v>
      </c>
      <c r="G290" s="2">
        <f t="shared" si="8"/>
        <v>139057.35548</v>
      </c>
      <c r="H290" s="2">
        <f t="shared" si="9"/>
        <v>0.33999999999650754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192374.21</v>
      </c>
      <c r="E291" s="1">
        <v>0</v>
      </c>
      <c r="F291" s="1">
        <v>0</v>
      </c>
      <c r="G291" s="2">
        <f t="shared" si="8"/>
        <v>111577.04179999999</v>
      </c>
      <c r="H291" s="2">
        <f t="shared" si="9"/>
        <v>0.20999999999185093</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251414</v>
      </c>
      <c r="D345" s="1">
        <f>'PR-RAS'!E350</f>
        <v>197625.57</v>
      </c>
      <c r="E345" s="1">
        <v>0</v>
      </c>
      <c r="F345" s="1">
        <v>0</v>
      </c>
      <c r="G345" s="2">
        <f t="shared" si="8"/>
        <v>222452.80815999999</v>
      </c>
      <c r="H345" s="2">
        <f t="shared" si="9"/>
        <v>0.42999999999301508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251414</v>
      </c>
      <c r="D358" s="1">
        <f>'PR-RAS'!E363</f>
        <v>197625.57</v>
      </c>
      <c r="E358" s="1">
        <v>0</v>
      </c>
      <c r="F358" s="1">
        <v>0</v>
      </c>
      <c r="G358" s="2">
        <f t="shared" si="8"/>
        <v>230859.45497999998</v>
      </c>
      <c r="H358" s="2">
        <f t="shared" si="9"/>
        <v>0.42999999999301508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203346</v>
      </c>
      <c r="D359" s="1">
        <f>'PR-RAS'!E364</f>
        <v>60415.69</v>
      </c>
      <c r="E359" s="1">
        <v>0</v>
      </c>
      <c r="F359" s="1">
        <v>0</v>
      </c>
      <c r="G359" s="2">
        <f t="shared" si="8"/>
        <v>116055.50203999999</v>
      </c>
      <c r="H359" s="2">
        <f t="shared" si="9"/>
        <v>0.30999999999767169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180221</v>
      </c>
      <c r="D361" s="1">
        <f>'PR-RAS'!E366</f>
        <v>0</v>
      </c>
      <c r="E361" s="1">
        <v>0</v>
      </c>
      <c r="F361" s="1">
        <v>0</v>
      </c>
      <c r="G361" s="2">
        <f t="shared" si="8"/>
        <v>64879.56</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625</v>
      </c>
      <c r="D362" s="1">
        <f>'PR-RAS'!E367</f>
        <v>0</v>
      </c>
      <c r="E362" s="1">
        <v>0</v>
      </c>
      <c r="F362" s="1">
        <v>0</v>
      </c>
      <c r="G362" s="2">
        <f t="shared" si="8"/>
        <v>225.625</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22500</v>
      </c>
      <c r="D363" s="1">
        <f>'PR-RAS'!E368</f>
        <v>60415.69</v>
      </c>
      <c r="E363" s="1">
        <v>0</v>
      </c>
      <c r="F363" s="1">
        <v>0</v>
      </c>
      <c r="G363" s="2">
        <f t="shared" si="8"/>
        <v>51885.959560000003</v>
      </c>
      <c r="H363" s="2">
        <f t="shared" si="9"/>
        <v>0.30999999999767169</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48068</v>
      </c>
      <c r="D364" s="1">
        <f>'PR-RAS'!E369</f>
        <v>113459.88</v>
      </c>
      <c r="E364" s="1">
        <v>0</v>
      </c>
      <c r="F364" s="1">
        <v>0</v>
      </c>
      <c r="G364" s="2">
        <f t="shared" si="8"/>
        <v>99820.556880000004</v>
      </c>
      <c r="H364" s="2">
        <f t="shared" si="9"/>
        <v>0.11999999999534339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8410</v>
      </c>
      <c r="D365" s="1">
        <f>'PR-RAS'!E370</f>
        <v>0</v>
      </c>
      <c r="E365" s="1">
        <v>0</v>
      </c>
      <c r="F365" s="1">
        <v>0</v>
      </c>
      <c r="G365" s="2">
        <f t="shared" si="8"/>
        <v>3061.24</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205</v>
      </c>
      <c r="D366" s="1">
        <f>'PR-RAS'!E371</f>
        <v>0</v>
      </c>
      <c r="E366" s="1">
        <v>0</v>
      </c>
      <c r="F366" s="1">
        <v>0</v>
      </c>
      <c r="G366" s="2">
        <f t="shared" si="8"/>
        <v>74.825000000000003</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23010</v>
      </c>
      <c r="D367" s="1">
        <f>'PR-RAS'!E372</f>
        <v>43728.19</v>
      </c>
      <c r="E367" s="1">
        <v>0</v>
      </c>
      <c r="F367" s="1">
        <v>0</v>
      </c>
      <c r="G367" s="2">
        <f t="shared" si="8"/>
        <v>40430.695079999998</v>
      </c>
      <c r="H367" s="2">
        <f t="shared" si="9"/>
        <v>0.19000000000232831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51125</v>
      </c>
      <c r="E370" s="1">
        <v>0</v>
      </c>
      <c r="F370" s="1">
        <v>0</v>
      </c>
      <c r="G370" s="2">
        <f t="shared" si="8"/>
        <v>37730.25</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16443</v>
      </c>
      <c r="D371" s="1">
        <f>'PR-RAS'!E376</f>
        <v>18606.689999999999</v>
      </c>
      <c r="E371" s="1">
        <v>0</v>
      </c>
      <c r="F371" s="1">
        <v>0</v>
      </c>
      <c r="G371" s="2">
        <f t="shared" si="8"/>
        <v>19852.8606</v>
      </c>
      <c r="H371" s="2">
        <f t="shared" si="9"/>
        <v>0.31000000000130967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23750</v>
      </c>
      <c r="E386" s="1">
        <v>0</v>
      </c>
      <c r="F386" s="1">
        <v>0</v>
      </c>
      <c r="G386" s="2">
        <f t="shared" si="8"/>
        <v>18287.5</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23750</v>
      </c>
      <c r="E390" s="1">
        <v>0</v>
      </c>
      <c r="F390" s="1">
        <v>0</v>
      </c>
      <c r="G390" s="2">
        <f t="shared" si="8"/>
        <v>18477.5</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251414</v>
      </c>
      <c r="D403" s="1">
        <f>'PR-RAS'!E408</f>
        <v>197625.57</v>
      </c>
      <c r="E403" s="1">
        <v>0</v>
      </c>
      <c r="F403" s="1">
        <v>0</v>
      </c>
      <c r="G403" s="2">
        <f t="shared" si="8"/>
        <v>259959.38628000004</v>
      </c>
      <c r="H403" s="2">
        <f t="shared" si="9"/>
        <v>0.42999999999301508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293386</v>
      </c>
      <c r="D406" s="1">
        <f>'PR-RAS'!E411</f>
        <v>134603.24</v>
      </c>
      <c r="E406" s="1">
        <v>0</v>
      </c>
      <c r="F406" s="1">
        <v>0</v>
      </c>
      <c r="G406" s="2">
        <f t="shared" si="8"/>
        <v>227849.95440000002</v>
      </c>
      <c r="H406" s="2">
        <f t="shared" si="9"/>
        <v>0.23999999999068677</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1419326</v>
      </c>
      <c r="D407" s="1">
        <f>'PR-RAS'!E412</f>
        <v>1303661.08</v>
      </c>
      <c r="E407" s="1">
        <v>0</v>
      </c>
      <c r="F407" s="1">
        <v>0</v>
      </c>
      <c r="G407" s="2">
        <f t="shared" si="8"/>
        <v>1634819.1529600001</v>
      </c>
      <c r="H407" s="2">
        <f t="shared" si="9"/>
        <v>8.0000000074505806E-2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1054677</v>
      </c>
      <c r="D408" s="1">
        <f>'PR-RAS'!E413</f>
        <v>1173034.68</v>
      </c>
      <c r="E408" s="1">
        <v>0</v>
      </c>
      <c r="F408" s="1">
        <v>0</v>
      </c>
      <c r="G408" s="2">
        <f t="shared" si="8"/>
        <v>1384103.7685199999</v>
      </c>
      <c r="H408" s="2">
        <f t="shared" si="9"/>
        <v>0.32000000006519258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364649</v>
      </c>
      <c r="D409" s="1">
        <f>'PR-RAS'!E414</f>
        <v>130626.40000000014</v>
      </c>
      <c r="E409" s="1">
        <v>0</v>
      </c>
      <c r="F409" s="1">
        <v>0</v>
      </c>
      <c r="G409" s="2">
        <f t="shared" si="8"/>
        <v>255367.93440000009</v>
      </c>
      <c r="H409" s="2">
        <f t="shared" si="9"/>
        <v>0.40000000013969839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768359</v>
      </c>
      <c r="D411" s="1">
        <f>'PR-RAS'!E416</f>
        <v>1293422.17</v>
      </c>
      <c r="E411" s="1">
        <v>0</v>
      </c>
      <c r="F411" s="1">
        <v>0</v>
      </c>
      <c r="G411" s="2">
        <f t="shared" si="8"/>
        <v>1375633.3694</v>
      </c>
      <c r="H411" s="2">
        <f t="shared" si="9"/>
        <v>0.16999999992549419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538766</v>
      </c>
      <c r="D413" s="1">
        <f>'PR-RAS'!E418</f>
        <v>252496.9</v>
      </c>
      <c r="E413" s="1">
        <v>0</v>
      </c>
      <c r="F413" s="1">
        <v>0</v>
      </c>
      <c r="G413" s="2">
        <f t="shared" si="8"/>
        <v>430029.03759999998</v>
      </c>
      <c r="H413" s="2">
        <f t="shared" si="9"/>
        <v>0.10000000000582077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36560.120000000003</v>
      </c>
      <c r="E522" s="1">
        <v>0</v>
      </c>
      <c r="F522" s="1">
        <v>0</v>
      </c>
      <c r="G522" s="2">
        <f t="shared" ref="G522:G809" si="10">(B522/1000)*(C522*1+D522*2)</f>
        <v>38095.645040000003</v>
      </c>
      <c r="H522" s="2">
        <f t="shared" ref="H522:H809" si="11">ABS(C522-ROUND(C522,0))+ABS(D522-ROUND(D522,0))</f>
        <v>0.12000000000261934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36560.120000000003</v>
      </c>
      <c r="E587" s="1">
        <v>0</v>
      </c>
      <c r="F587" s="1">
        <v>0</v>
      </c>
      <c r="G587" s="2">
        <f t="shared" si="10"/>
        <v>42848.460639999998</v>
      </c>
      <c r="H587" s="2">
        <f t="shared" si="11"/>
        <v>0.12000000000261934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36560.120000000003</v>
      </c>
      <c r="E611" s="1">
        <v>0</v>
      </c>
      <c r="F611" s="1">
        <v>0</v>
      </c>
      <c r="G611" s="2">
        <f t="shared" si="10"/>
        <v>44603.346400000002</v>
      </c>
      <c r="H611" s="2">
        <f t="shared" si="11"/>
        <v>0.12000000000261934</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36560.120000000003</v>
      </c>
      <c r="E612" s="1">
        <v>0</v>
      </c>
      <c r="F612" s="1">
        <v>0</v>
      </c>
      <c r="G612" s="2">
        <f t="shared" si="10"/>
        <v>44676.466639999999</v>
      </c>
      <c r="H612" s="2">
        <f t="shared" si="11"/>
        <v>0.12000000000261934</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36560.120000000003</v>
      </c>
      <c r="E630" s="1">
        <v>0</v>
      </c>
      <c r="F630" s="1">
        <v>0</v>
      </c>
      <c r="G630" s="2">
        <f t="shared" si="10"/>
        <v>45992.630960000002</v>
      </c>
      <c r="H630" s="2">
        <f t="shared" si="11"/>
        <v>0.12000000000261934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1419326</v>
      </c>
      <c r="D633" s="1">
        <f>'PR-RAS'!E639</f>
        <v>1303661.08</v>
      </c>
      <c r="E633" s="1">
        <v>0</v>
      </c>
      <c r="F633" s="1">
        <v>0</v>
      </c>
      <c r="G633" s="2">
        <f t="shared" si="10"/>
        <v>2544841.6371200001</v>
      </c>
      <c r="H633" s="2">
        <f t="shared" si="11"/>
        <v>8.0000000074505806E-2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1054677</v>
      </c>
      <c r="D634" s="1">
        <f>'PR-RAS'!E640</f>
        <v>1209594.8</v>
      </c>
      <c r="E634" s="1">
        <v>0</v>
      </c>
      <c r="F634" s="1">
        <v>0</v>
      </c>
      <c r="G634" s="2">
        <f t="shared" si="10"/>
        <v>2198957.5578000001</v>
      </c>
      <c r="H634" s="2">
        <f t="shared" si="11"/>
        <v>0.19999999995343387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364649</v>
      </c>
      <c r="D635" s="1">
        <f>'PR-RAS'!E641</f>
        <v>94066.280000000028</v>
      </c>
      <c r="E635" s="1">
        <v>0</v>
      </c>
      <c r="F635" s="1">
        <v>0</v>
      </c>
      <c r="G635" s="2">
        <f t="shared" si="10"/>
        <v>350463.50904000003</v>
      </c>
      <c r="H635" s="2">
        <f t="shared" si="11"/>
        <v>0.28000000002793968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768359</v>
      </c>
      <c r="D637" s="1">
        <f>'PR-RAS'!E643</f>
        <v>1293422.17</v>
      </c>
      <c r="E637" s="1">
        <v>0</v>
      </c>
      <c r="F637" s="1">
        <v>0</v>
      </c>
      <c r="G637" s="2">
        <f t="shared" si="10"/>
        <v>2133909.32424</v>
      </c>
      <c r="H637" s="2">
        <f t="shared" si="11"/>
        <v>0.16999999992549419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1133008</v>
      </c>
      <c r="D639" s="1">
        <f>'PR-RAS'!E645</f>
        <v>1387488.45</v>
      </c>
      <c r="E639" s="1">
        <v>0</v>
      </c>
      <c r="F639" s="1">
        <v>0</v>
      </c>
      <c r="G639" s="2">
        <f t="shared" si="10"/>
        <v>2493294.3662</v>
      </c>
      <c r="H639" s="2">
        <f t="shared" si="11"/>
        <v>0.44999999995343387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1040831</v>
      </c>
      <c r="D642" s="1">
        <f>'PR-RAS'!E649</f>
        <v>1121941.94</v>
      </c>
      <c r="E642" s="1">
        <v>0</v>
      </c>
      <c r="F642" s="1">
        <v>0</v>
      </c>
      <c r="G642" s="2">
        <f t="shared" si="10"/>
        <v>2105502.23808</v>
      </c>
      <c r="H642" s="2">
        <f t="shared" si="11"/>
        <v>6.0000000055879354E-2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1432543</v>
      </c>
      <c r="D643" s="1">
        <f>'PR-RAS'!E650</f>
        <v>1313866.45</v>
      </c>
      <c r="E643" s="1">
        <v>0</v>
      </c>
      <c r="F643" s="1">
        <v>0</v>
      </c>
      <c r="G643" s="2">
        <f t="shared" si="10"/>
        <v>2606697.1277999999</v>
      </c>
      <c r="H643" s="2">
        <f t="shared" si="11"/>
        <v>0.44999999995343387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1285793</v>
      </c>
      <c r="D644" s="1">
        <f>'PR-RAS'!E651</f>
        <v>1202647.6000000001</v>
      </c>
      <c r="E644" s="1">
        <v>0</v>
      </c>
      <c r="F644" s="1">
        <v>0</v>
      </c>
      <c r="G644" s="2">
        <f t="shared" si="10"/>
        <v>2373369.7126000002</v>
      </c>
      <c r="H644" s="2">
        <f t="shared" si="11"/>
        <v>0.39999999990686774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1187581</v>
      </c>
      <c r="D645" s="1">
        <f>'PR-RAS'!E652</f>
        <v>1233160.7899999996</v>
      </c>
      <c r="E645" s="1">
        <v>0</v>
      </c>
      <c r="F645" s="1">
        <v>0</v>
      </c>
      <c r="G645" s="2">
        <f t="shared" si="10"/>
        <v>2353113.2615199997</v>
      </c>
      <c r="H645" s="2">
        <f t="shared" si="11"/>
        <v>0.21000000042840838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v>
      </c>
      <c r="D646" s="1">
        <f>'PR-RAS'!E653</f>
        <v>2</v>
      </c>
      <c r="E646" s="1">
        <v>0</v>
      </c>
      <c r="F646" s="1">
        <v>0</v>
      </c>
      <c r="G646" s="2">
        <f t="shared" si="10"/>
        <v>3.2250000000000001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v>
      </c>
      <c r="D648" s="1">
        <f>'PR-RAS'!E655</f>
        <v>2</v>
      </c>
      <c r="E648" s="1">
        <v>0</v>
      </c>
      <c r="F648" s="1">
        <v>0</v>
      </c>
      <c r="G648" s="2">
        <f t="shared" si="10"/>
        <v>3.2350000000000003</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549033</v>
      </c>
      <c r="D654" s="1">
        <f>'PR-RAS'!E661</f>
        <v>450936.72</v>
      </c>
      <c r="E654" s="1">
        <v>0</v>
      </c>
      <c r="F654" s="1">
        <v>0</v>
      </c>
      <c r="G654" s="2">
        <f t="shared" si="10"/>
        <v>947441.90532000002</v>
      </c>
      <c r="H654" s="2">
        <f t="shared" si="11"/>
        <v>0.28000000002793968</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56989</v>
      </c>
      <c r="D655" s="1">
        <f>'PR-RAS'!E662</f>
        <v>0</v>
      </c>
      <c r="E655" s="1">
        <v>0</v>
      </c>
      <c r="F655" s="1">
        <v>0</v>
      </c>
      <c r="G655" s="2">
        <f t="shared" si="10"/>
        <v>37270.806000000004</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106577.23</v>
      </c>
      <c r="E658" s="1">
        <v>0</v>
      </c>
      <c r="F658" s="1">
        <v>0</v>
      </c>
      <c r="G658" s="2">
        <f t="shared" si="10"/>
        <v>140042.48022</v>
      </c>
      <c r="H658" s="2">
        <f t="shared" si="11"/>
        <v>0.22999999999592546</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16068</v>
      </c>
      <c r="D711" s="1">
        <f>'PR-RAS'!E718</f>
        <v>10929.6</v>
      </c>
      <c r="E711" s="1">
        <v>0</v>
      </c>
      <c r="F711" s="1">
        <v>0</v>
      </c>
      <c r="G711" s="2">
        <f t="shared" si="10"/>
        <v>26928.311999999998</v>
      </c>
      <c r="H711" s="2">
        <f t="shared" si="11"/>
        <v>0.3999999999996362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2523.16</v>
      </c>
      <c r="E714" s="1">
        <v>0</v>
      </c>
      <c r="F714" s="1">
        <v>0</v>
      </c>
      <c r="G714" s="2">
        <f t="shared" si="10"/>
        <v>3598.0261599999994</v>
      </c>
      <c r="H714" s="2">
        <f t="shared" si="11"/>
        <v>0.15999999999985448</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472</v>
      </c>
      <c r="D715" s="1">
        <f>'PR-RAS'!E722</f>
        <v>13736.49</v>
      </c>
      <c r="E715" s="1">
        <v>0</v>
      </c>
      <c r="F715" s="1">
        <v>0</v>
      </c>
      <c r="G715" s="2">
        <f t="shared" si="10"/>
        <v>19952.71572</v>
      </c>
      <c r="H715" s="2">
        <f t="shared" si="11"/>
        <v>0.48999999999978172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3629</v>
      </c>
      <c r="D718" s="1">
        <f>'PR-RAS'!E725</f>
        <v>8164.58</v>
      </c>
      <c r="E718" s="1">
        <v>0</v>
      </c>
      <c r="F718" s="1">
        <v>0</v>
      </c>
      <c r="G718" s="2">
        <f t="shared" si="10"/>
        <v>14310.00072</v>
      </c>
      <c r="H718" s="2">
        <f t="shared" si="11"/>
        <v>0.42000000000007276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875</v>
      </c>
      <c r="D719" s="1">
        <f>'PR-RAS'!E726</f>
        <v>875</v>
      </c>
      <c r="E719" s="1">
        <v>0</v>
      </c>
      <c r="F719" s="1">
        <v>0</v>
      </c>
      <c r="G719" s="2">
        <f t="shared" si="10"/>
        <v>1884.75</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2600</v>
      </c>
      <c r="E752" s="1">
        <v>0</v>
      </c>
      <c r="F752" s="1">
        <v>0</v>
      </c>
      <c r="G752" s="2">
        <f t="shared" si="10"/>
        <v>3905.2</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8319</v>
      </c>
      <c r="D809" s="1">
        <f>'PR-RAS'!E816</f>
        <v>7816.5</v>
      </c>
      <c r="E809" s="1">
        <v>0</v>
      </c>
      <c r="F809" s="1">
        <v>0</v>
      </c>
      <c r="G809" s="2">
        <f t="shared" si="10"/>
        <v>19353.216</v>
      </c>
      <c r="H809" s="2">
        <f t="shared" si="11"/>
        <v>0.5</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28000</v>
      </c>
      <c r="D812" s="1">
        <f>'PR-RAS'!E819</f>
        <v>28000</v>
      </c>
      <c r="E812" s="1">
        <v>0</v>
      </c>
      <c r="F812" s="1">
        <v>0</v>
      </c>
      <c r="G812" s="2">
        <f t="shared" si="18"/>
        <v>68124</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9500</v>
      </c>
      <c r="E814" s="1">
        <v>0</v>
      </c>
      <c r="F814" s="1">
        <v>0</v>
      </c>
      <c r="G814" s="2">
        <f t="shared" si="18"/>
        <v>15446.999999999998</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43528</v>
      </c>
      <c r="D816" s="1">
        <f>'PR-RAS'!E823</f>
        <v>45387.5</v>
      </c>
      <c r="E816" s="1">
        <v>0</v>
      </c>
      <c r="F816" s="1">
        <v>0</v>
      </c>
      <c r="G816" s="2">
        <f t="shared" si="18"/>
        <v>109456.94499999999</v>
      </c>
      <c r="H816" s="2">
        <f t="shared" si="19"/>
        <v>0.5</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3911</v>
      </c>
      <c r="D817" s="1">
        <f>'PR-RAS'!E824</f>
        <v>9736.09</v>
      </c>
      <c r="E817" s="1">
        <v>0</v>
      </c>
      <c r="F817" s="1">
        <v>0</v>
      </c>
      <c r="G817" s="2">
        <f t="shared" si="18"/>
        <v>19080.674879999999</v>
      </c>
      <c r="H817" s="2">
        <f t="shared" si="19"/>
        <v>9.0000000000145519E-2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36560.120000000003</v>
      </c>
      <c r="E961" s="1">
        <v>0</v>
      </c>
      <c r="F961" s="1">
        <v>0</v>
      </c>
      <c r="G961" s="2">
        <f t="shared" si="18"/>
        <v>70195.430399999997</v>
      </c>
      <c r="H961" s="2">
        <f t="shared" si="19"/>
        <v>0.12000000000261934</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153618.65</v>
      </c>
      <c r="D1480" s="6"/>
      <c r="E1480" s="6">
        <v>0</v>
      </c>
      <c r="F1480" s="6">
        <v>0</v>
      </c>
      <c r="G1480" s="7">
        <f t="shared" ref="G1480:G1580" si="34">B1480/1000*C1480</f>
        <v>153.61865</v>
      </c>
      <c r="H1480" s="7">
        <f t="shared" ref="H1480:H1580" si="35">ABS(C1480-ROUND(C1480,0))</f>
        <v>0.35000000000582077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1210505.4400000002</v>
      </c>
      <c r="D1481" s="1">
        <v>0</v>
      </c>
      <c r="E1481" s="1">
        <v>0</v>
      </c>
      <c r="F1481" s="1">
        <v>0</v>
      </c>
      <c r="G1481" s="2">
        <f t="shared" si="34"/>
        <v>2421.0108800000003</v>
      </c>
      <c r="H1481" s="2">
        <f t="shared" si="35"/>
        <v>0.44000000017695129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975319.75</v>
      </c>
      <c r="D1483" s="1">
        <v>0</v>
      </c>
      <c r="E1483" s="1">
        <v>0</v>
      </c>
      <c r="F1483" s="1">
        <v>0</v>
      </c>
      <c r="G1483" s="2">
        <f t="shared" si="34"/>
        <v>3901.279</v>
      </c>
      <c r="H1483" s="2">
        <f t="shared" si="35"/>
        <v>0.25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235126.9</v>
      </c>
      <c r="D1484" s="1">
        <v>0</v>
      </c>
      <c r="E1484" s="1">
        <v>0</v>
      </c>
      <c r="F1484" s="1">
        <v>0</v>
      </c>
      <c r="G1484" s="2">
        <f t="shared" si="34"/>
        <v>1175.6344999999999</v>
      </c>
      <c r="H1484" s="2">
        <f t="shared" si="35"/>
        <v>0.10000000000582077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486347.11</v>
      </c>
      <c r="D1485" s="1">
        <v>0</v>
      </c>
      <c r="E1485" s="1">
        <v>0</v>
      </c>
      <c r="F1485" s="1">
        <v>0</v>
      </c>
      <c r="G1485" s="2">
        <f t="shared" si="34"/>
        <v>2918.08266</v>
      </c>
      <c r="H1485" s="2">
        <f t="shared" si="35"/>
        <v>0.10999999998603016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11433.13</v>
      </c>
      <c r="D1486" s="1">
        <v>0</v>
      </c>
      <c r="E1486" s="1">
        <v>0</v>
      </c>
      <c r="F1486" s="1">
        <v>0</v>
      </c>
      <c r="G1486" s="2">
        <f t="shared" si="34"/>
        <v>80.031909999999996</v>
      </c>
      <c r="H1486" s="2">
        <f t="shared" si="35"/>
        <v>0.12999999999919964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100440.09</v>
      </c>
      <c r="D1489" s="1">
        <v>0</v>
      </c>
      <c r="E1489" s="1">
        <v>0</v>
      </c>
      <c r="F1489" s="1">
        <v>0</v>
      </c>
      <c r="G1489" s="2">
        <f t="shared" si="34"/>
        <v>1004.4009</v>
      </c>
      <c r="H1489" s="2">
        <f t="shared" si="35"/>
        <v>8.999999999650754E-2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141972.51999999999</v>
      </c>
      <c r="D1491" s="1">
        <v>0</v>
      </c>
      <c r="E1491" s="1">
        <v>0</v>
      </c>
      <c r="F1491" s="1">
        <v>0</v>
      </c>
      <c r="G1491" s="2">
        <f t="shared" si="34"/>
        <v>1703.6702399999999</v>
      </c>
      <c r="H1491" s="2">
        <f t="shared" si="35"/>
        <v>0.48000000001047738</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198625.57</v>
      </c>
      <c r="D1492" s="1">
        <v>0</v>
      </c>
      <c r="E1492" s="1">
        <v>0</v>
      </c>
      <c r="F1492" s="1">
        <v>0</v>
      </c>
      <c r="G1492" s="2">
        <f t="shared" si="34"/>
        <v>2582.1324100000002</v>
      </c>
      <c r="H1492" s="2">
        <f t="shared" si="35"/>
        <v>0.42999999999301508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36560.120000000003</v>
      </c>
      <c r="D1493" s="1">
        <v>0</v>
      </c>
      <c r="E1493" s="1">
        <v>0</v>
      </c>
      <c r="F1493" s="1">
        <v>0</v>
      </c>
      <c r="G1493" s="2">
        <f t="shared" si="34"/>
        <v>511.84168000000005</v>
      </c>
      <c r="H1493" s="2">
        <f t="shared" si="35"/>
        <v>0.12000000000261934</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36560.120000000003</v>
      </c>
      <c r="D1497" s="1">
        <v>0</v>
      </c>
      <c r="E1497" s="1">
        <v>0</v>
      </c>
      <c r="F1497" s="1">
        <v>0</v>
      </c>
      <c r="G1497" s="2">
        <f t="shared" si="34"/>
        <v>658.08216000000004</v>
      </c>
      <c r="H1497" s="2">
        <f t="shared" si="35"/>
        <v>0.12000000000261934</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1196179.57</v>
      </c>
      <c r="D1499" s="1">
        <v>0</v>
      </c>
      <c r="E1499" s="1">
        <v>0</v>
      </c>
      <c r="F1499" s="1">
        <v>0</v>
      </c>
      <c r="G1499" s="2">
        <f t="shared" si="34"/>
        <v>23923.591400000001</v>
      </c>
      <c r="H1499" s="2">
        <f t="shared" si="35"/>
        <v>0.42999999993480742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960993.88</v>
      </c>
      <c r="D1501" s="1">
        <v>0</v>
      </c>
      <c r="E1501" s="1">
        <v>0</v>
      </c>
      <c r="F1501" s="1">
        <v>0</v>
      </c>
      <c r="G1501" s="2">
        <f t="shared" si="34"/>
        <v>21141.86536</v>
      </c>
      <c r="H1501" s="2">
        <f t="shared" si="35"/>
        <v>0.11999999999534339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226136.19</v>
      </c>
      <c r="D1502" s="1">
        <v>0</v>
      </c>
      <c r="E1502" s="1">
        <v>0</v>
      </c>
      <c r="F1502" s="1">
        <v>0</v>
      </c>
      <c r="G1502" s="2">
        <f t="shared" si="34"/>
        <v>5201.1323700000003</v>
      </c>
      <c r="H1502" s="2">
        <f t="shared" si="35"/>
        <v>0.19000000000232831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489731.07</v>
      </c>
      <c r="D1503" s="1">
        <v>0</v>
      </c>
      <c r="E1503" s="1">
        <v>0</v>
      </c>
      <c r="F1503" s="1">
        <v>0</v>
      </c>
      <c r="G1503" s="2">
        <f t="shared" si="34"/>
        <v>11753.545680000001</v>
      </c>
      <c r="H1503" s="2">
        <f t="shared" si="35"/>
        <v>7.0000000006984919E-2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11433.13</v>
      </c>
      <c r="D1504" s="1">
        <v>0</v>
      </c>
      <c r="E1504" s="1">
        <v>0</v>
      </c>
      <c r="F1504" s="1">
        <v>0</v>
      </c>
      <c r="G1504" s="2">
        <f t="shared" si="34"/>
        <v>285.82824999999997</v>
      </c>
      <c r="H1504" s="2">
        <f t="shared" si="35"/>
        <v>0.12999999999919964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98840.09</v>
      </c>
      <c r="D1507" s="1">
        <v>0</v>
      </c>
      <c r="E1507" s="1">
        <v>0</v>
      </c>
      <c r="F1507" s="1">
        <v>0</v>
      </c>
      <c r="G1507" s="2">
        <f t="shared" si="34"/>
        <v>2767.52252</v>
      </c>
      <c r="H1507" s="2">
        <f t="shared" si="35"/>
        <v>8.999999999650754E-2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134853.4</v>
      </c>
      <c r="D1509" s="1">
        <v>0</v>
      </c>
      <c r="E1509" s="1">
        <v>0</v>
      </c>
      <c r="F1509" s="1">
        <v>0</v>
      </c>
      <c r="G1509" s="2">
        <f t="shared" si="34"/>
        <v>4045.6019999999999</v>
      </c>
      <c r="H1509" s="2">
        <f t="shared" si="35"/>
        <v>0.39999999999417923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198625.57</v>
      </c>
      <c r="D1510" s="1">
        <v>0</v>
      </c>
      <c r="E1510" s="1">
        <v>0</v>
      </c>
      <c r="F1510" s="1">
        <v>0</v>
      </c>
      <c r="G1510" s="2">
        <f t="shared" si="34"/>
        <v>6157.3926700000002</v>
      </c>
      <c r="H1510" s="2">
        <f t="shared" si="35"/>
        <v>0.42999999999301508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36560.120000000003</v>
      </c>
      <c r="D1511" s="1">
        <v>0</v>
      </c>
      <c r="E1511" s="1">
        <v>0</v>
      </c>
      <c r="F1511" s="1">
        <v>0</v>
      </c>
      <c r="G1511" s="2">
        <f t="shared" si="34"/>
        <v>1169.9238400000002</v>
      </c>
      <c r="H1511" s="2">
        <f t="shared" si="35"/>
        <v>0.12000000000261934</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36560.120000000003</v>
      </c>
      <c r="D1515" s="1">
        <v>0</v>
      </c>
      <c r="E1515" s="1">
        <v>0</v>
      </c>
      <c r="F1515" s="1">
        <v>0</v>
      </c>
      <c r="G1515" s="2">
        <f t="shared" si="34"/>
        <v>1316.1643200000001</v>
      </c>
      <c r="H1515" s="2">
        <f t="shared" si="35"/>
        <v>0.12000000000261934</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167944.52000000002</v>
      </c>
      <c r="D1517" s="1">
        <v>0</v>
      </c>
      <c r="E1517" s="1">
        <v>0</v>
      </c>
      <c r="F1517" s="1">
        <v>0</v>
      </c>
      <c r="G1517" s="2">
        <f t="shared" si="34"/>
        <v>6381.8917600000004</v>
      </c>
      <c r="H1517" s="2">
        <f t="shared" si="35"/>
        <v>0.47999999998137355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167944.52000000002</v>
      </c>
      <c r="D1576" s="1">
        <v>0</v>
      </c>
      <c r="E1576" s="1">
        <v>0</v>
      </c>
      <c r="F1576" s="1">
        <v>0</v>
      </c>
      <c r="G1576" s="2">
        <f t="shared" si="34"/>
        <v>16290.618440000002</v>
      </c>
      <c r="H1576" s="2">
        <f t="shared" si="35"/>
        <v>0.47999999998137355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52268.58</v>
      </c>
      <c r="D1578" s="1">
        <v>0</v>
      </c>
      <c r="E1578" s="1">
        <v>0</v>
      </c>
      <c r="F1578" s="1">
        <v>0</v>
      </c>
      <c r="G1578" s="2">
        <f t="shared" si="34"/>
        <v>5174.5894200000002</v>
      </c>
      <c r="H1578" s="2">
        <f t="shared" si="35"/>
        <v>0.41999999999825377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115675.94</v>
      </c>
      <c r="D1579" s="1">
        <v>0</v>
      </c>
      <c r="E1579" s="1">
        <v>0</v>
      </c>
      <c r="F1579" s="1">
        <v>0</v>
      </c>
      <c r="G1579" s="2">
        <f t="shared" si="34"/>
        <v>11567.594000000001</v>
      </c>
      <c r="H1579" s="2">
        <f t="shared" si="35"/>
        <v>5.9999999997671694E-2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0" t="s">
        <v>3299</v>
      </c>
      <c r="B1" s="380"/>
      <c r="C1" s="380"/>
    </row>
    <row r="2" spans="1:17" ht="33" customHeight="1" x14ac:dyDescent="0.2">
      <c r="A2" s="381" t="s">
        <v>3300</v>
      </c>
      <c r="B2" s="382"/>
      <c r="C2" s="379"/>
      <c r="D2" s="4"/>
      <c r="E2" s="4"/>
      <c r="F2" s="4"/>
      <c r="G2" s="4"/>
      <c r="H2" s="4"/>
      <c r="I2" s="4"/>
      <c r="J2" s="4"/>
      <c r="K2" s="4"/>
      <c r="L2" s="4"/>
      <c r="M2" s="4"/>
      <c r="N2" s="4"/>
      <c r="O2" s="4"/>
      <c r="P2" s="4"/>
      <c r="Q2" s="4"/>
    </row>
    <row r="3" spans="1:17" ht="18.75" customHeight="1" x14ac:dyDescent="0.2">
      <c r="A3" s="42" t="s">
        <v>3301</v>
      </c>
      <c r="B3" s="383" t="s">
        <v>3302</v>
      </c>
      <c r="C3" s="379"/>
      <c r="D3" s="4"/>
      <c r="E3" s="4"/>
      <c r="F3" s="4"/>
      <c r="G3" s="4"/>
      <c r="H3" s="4"/>
      <c r="I3" s="4"/>
      <c r="J3" s="4"/>
      <c r="K3" s="4"/>
      <c r="L3" s="4"/>
      <c r="M3" s="4"/>
      <c r="N3" s="4"/>
      <c r="O3" s="4"/>
      <c r="P3" s="4"/>
      <c r="Q3" s="4"/>
    </row>
    <row r="4" spans="1:17" ht="37.5" hidden="1" customHeight="1" x14ac:dyDescent="0.2">
      <c r="A4" s="43" t="s">
        <v>3303</v>
      </c>
      <c r="B4" s="378" t="s">
        <v>3304</v>
      </c>
      <c r="C4" s="379"/>
      <c r="D4" s="4"/>
      <c r="E4" s="4"/>
      <c r="F4" s="4"/>
      <c r="G4" s="4"/>
      <c r="H4" s="4"/>
      <c r="I4" s="4"/>
      <c r="J4" s="4"/>
      <c r="K4" s="4"/>
      <c r="L4" s="4"/>
      <c r="M4" s="4"/>
      <c r="N4" s="4"/>
      <c r="O4" s="4"/>
      <c r="P4" s="4"/>
      <c r="Q4" s="4"/>
    </row>
    <row r="5" spans="1:17" ht="48" hidden="1" customHeight="1" x14ac:dyDescent="0.2">
      <c r="A5" s="43" t="s">
        <v>3303</v>
      </c>
      <c r="B5" s="378" t="s">
        <v>3305</v>
      </c>
      <c r="C5" s="379"/>
      <c r="D5" s="4"/>
      <c r="E5" s="4"/>
      <c r="F5" s="4"/>
      <c r="G5" s="4"/>
      <c r="H5" s="4"/>
      <c r="I5" s="4"/>
      <c r="J5" s="4"/>
      <c r="K5" s="4"/>
      <c r="L5" s="4"/>
      <c r="M5" s="4"/>
      <c r="N5" s="4"/>
      <c r="O5" s="4"/>
      <c r="P5" s="4"/>
      <c r="Q5" s="4"/>
    </row>
    <row r="6" spans="1:17" ht="59.25" hidden="1" customHeight="1" x14ac:dyDescent="0.2">
      <c r="A6" s="43" t="s">
        <v>3303</v>
      </c>
      <c r="B6" s="378" t="s">
        <v>3306</v>
      </c>
      <c r="C6" s="379"/>
      <c r="D6" s="4"/>
      <c r="E6" s="4"/>
      <c r="F6" s="4"/>
      <c r="G6" s="4"/>
      <c r="H6" s="4"/>
      <c r="I6" s="4"/>
      <c r="J6" s="4"/>
      <c r="K6" s="4"/>
      <c r="L6" s="4"/>
      <c r="M6" s="4"/>
      <c r="N6" s="4"/>
      <c r="O6" s="4"/>
      <c r="P6" s="4"/>
      <c r="Q6" s="4"/>
    </row>
    <row r="7" spans="1:17" ht="48" hidden="1" customHeight="1" x14ac:dyDescent="0.2">
      <c r="A7" s="43" t="s">
        <v>3307</v>
      </c>
      <c r="B7" s="378" t="s">
        <v>3308</v>
      </c>
      <c r="C7" s="379"/>
      <c r="D7" s="4"/>
      <c r="E7" s="4"/>
      <c r="F7" s="4"/>
      <c r="G7" s="4"/>
      <c r="H7" s="4"/>
      <c r="I7" s="4"/>
      <c r="J7" s="4"/>
      <c r="K7" s="4"/>
      <c r="L7" s="4"/>
      <c r="M7" s="4"/>
      <c r="N7" s="4"/>
      <c r="O7" s="4"/>
      <c r="P7" s="4"/>
      <c r="Q7" s="4"/>
    </row>
    <row r="8" spans="1:17" ht="41.25" hidden="1" customHeight="1" x14ac:dyDescent="0.2">
      <c r="A8" s="43" t="s">
        <v>3309</v>
      </c>
      <c r="B8" s="378" t="s">
        <v>3310</v>
      </c>
      <c r="C8" s="379"/>
      <c r="D8" s="4"/>
      <c r="E8" s="4"/>
      <c r="F8" s="4"/>
      <c r="G8" s="4"/>
      <c r="H8" s="4"/>
      <c r="I8" s="4"/>
      <c r="J8" s="4"/>
      <c r="K8" s="4"/>
      <c r="L8" s="4"/>
      <c r="M8" s="4"/>
      <c r="N8" s="4"/>
      <c r="O8" s="4"/>
      <c r="P8" s="4"/>
      <c r="Q8" s="4"/>
    </row>
    <row r="9" spans="1:17" ht="59.25" hidden="1" customHeight="1" x14ac:dyDescent="0.2">
      <c r="A9" s="43" t="s">
        <v>3311</v>
      </c>
      <c r="B9" s="378" t="s">
        <v>3312</v>
      </c>
      <c r="C9" s="379"/>
      <c r="D9" s="4"/>
      <c r="E9" s="4"/>
      <c r="F9" s="4"/>
      <c r="G9" s="4"/>
      <c r="H9" s="4"/>
      <c r="I9" s="4"/>
      <c r="J9" s="4"/>
      <c r="K9" s="4"/>
      <c r="L9" s="4"/>
      <c r="M9" s="4"/>
      <c r="N9" s="4"/>
      <c r="O9" s="4"/>
      <c r="P9" s="4"/>
      <c r="Q9" s="4"/>
    </row>
    <row r="10" spans="1:17" ht="61.5" hidden="1" customHeight="1" x14ac:dyDescent="0.2">
      <c r="A10" s="43" t="s">
        <v>3311</v>
      </c>
      <c r="B10" s="378" t="s">
        <v>3313</v>
      </c>
      <c r="C10" s="379"/>
      <c r="D10" s="4"/>
      <c r="E10" s="4"/>
      <c r="F10" s="4"/>
      <c r="G10" s="4"/>
      <c r="H10" s="4"/>
      <c r="I10" s="4"/>
      <c r="J10" s="4"/>
      <c r="K10" s="4"/>
      <c r="L10" s="4"/>
      <c r="M10" s="4"/>
      <c r="N10" s="4"/>
      <c r="O10" s="4"/>
      <c r="P10" s="4"/>
      <c r="Q10" s="4"/>
    </row>
    <row r="11" spans="1:17" ht="43.5" hidden="1" customHeight="1" x14ac:dyDescent="0.2">
      <c r="A11" s="43" t="s">
        <v>3311</v>
      </c>
      <c r="B11" s="378" t="s">
        <v>3314</v>
      </c>
      <c r="C11" s="379"/>
      <c r="D11" s="4"/>
      <c r="E11" s="4"/>
      <c r="F11" s="4"/>
      <c r="G11" s="4"/>
      <c r="H11" s="4"/>
      <c r="I11" s="4"/>
      <c r="J11" s="4"/>
      <c r="K11" s="4"/>
      <c r="L11" s="4"/>
      <c r="M11" s="4"/>
      <c r="N11" s="4"/>
      <c r="O11" s="4"/>
      <c r="P11" s="4"/>
      <c r="Q11" s="4"/>
    </row>
    <row r="12" spans="1:17" ht="27.75" hidden="1" customHeight="1" x14ac:dyDescent="0.2">
      <c r="A12" s="43" t="s">
        <v>3315</v>
      </c>
      <c r="B12" s="378" t="s">
        <v>3316</v>
      </c>
      <c r="C12" s="379"/>
      <c r="D12" s="4"/>
      <c r="E12" s="4"/>
      <c r="F12" s="4"/>
      <c r="G12" s="4"/>
      <c r="H12" s="4"/>
      <c r="I12" s="4"/>
      <c r="J12" s="4"/>
      <c r="K12" s="4"/>
      <c r="L12" s="4"/>
      <c r="M12" s="4"/>
      <c r="N12" s="4"/>
      <c r="O12" s="4"/>
      <c r="P12" s="4"/>
      <c r="Q12" s="4"/>
    </row>
    <row r="13" spans="1:17" ht="27.75" hidden="1" customHeight="1" x14ac:dyDescent="0.2">
      <c r="A13" s="43" t="s">
        <v>3317</v>
      </c>
      <c r="B13" s="378" t="s">
        <v>3318</v>
      </c>
      <c r="C13" s="379"/>
      <c r="D13" s="4"/>
      <c r="E13" s="4"/>
      <c r="F13" s="4"/>
      <c r="G13" s="4"/>
      <c r="H13" s="4"/>
      <c r="I13" s="4"/>
      <c r="J13" s="4"/>
      <c r="K13" s="4"/>
      <c r="L13" s="4"/>
      <c r="M13" s="4"/>
      <c r="N13" s="4"/>
      <c r="O13" s="4"/>
      <c r="P13" s="4"/>
      <c r="Q13" s="4"/>
    </row>
    <row r="14" spans="1:17" ht="45.75" hidden="1" customHeight="1" x14ac:dyDescent="0.2">
      <c r="A14" s="43" t="s">
        <v>3319</v>
      </c>
      <c r="B14" s="378" t="s">
        <v>3320</v>
      </c>
      <c r="C14" s="379"/>
      <c r="D14" s="4"/>
      <c r="E14" s="4"/>
      <c r="F14" s="4"/>
      <c r="G14" s="4"/>
      <c r="H14" s="4"/>
      <c r="I14" s="4"/>
      <c r="J14" s="4"/>
      <c r="K14" s="4"/>
      <c r="L14" s="4"/>
      <c r="M14" s="4"/>
      <c r="N14" s="4"/>
      <c r="O14" s="4"/>
      <c r="P14" s="4"/>
      <c r="Q14" s="4"/>
    </row>
    <row r="15" spans="1:17" ht="45.75" hidden="1" customHeight="1" x14ac:dyDescent="0.2">
      <c r="A15" s="43" t="s">
        <v>3321</v>
      </c>
      <c r="B15" s="378" t="s">
        <v>3322</v>
      </c>
      <c r="C15" s="379"/>
      <c r="D15" s="4"/>
      <c r="E15" s="4"/>
      <c r="F15" s="4"/>
      <c r="G15" s="4"/>
      <c r="H15" s="4"/>
      <c r="I15" s="4"/>
      <c r="J15" s="4"/>
      <c r="K15" s="4"/>
      <c r="L15" s="4"/>
      <c r="M15" s="4"/>
      <c r="N15" s="4"/>
      <c r="O15" s="4"/>
      <c r="P15" s="4"/>
      <c r="Q15" s="4"/>
    </row>
    <row r="16" spans="1:17" ht="51" hidden="1" customHeight="1" x14ac:dyDescent="0.2">
      <c r="A16" s="43" t="s">
        <v>3323</v>
      </c>
      <c r="B16" s="378" t="s">
        <v>3324</v>
      </c>
      <c r="C16" s="379"/>
      <c r="D16" s="4"/>
      <c r="E16" s="4"/>
      <c r="F16" s="4"/>
      <c r="G16" s="4"/>
      <c r="H16" s="4"/>
      <c r="I16" s="4"/>
      <c r="J16" s="4"/>
      <c r="K16" s="4"/>
      <c r="L16" s="4"/>
      <c r="M16" s="4"/>
      <c r="N16" s="4"/>
      <c r="O16" s="4"/>
      <c r="P16" s="4"/>
      <c r="Q16" s="4"/>
    </row>
    <row r="17" spans="1:17" ht="27.75" hidden="1" customHeight="1" x14ac:dyDescent="0.2">
      <c r="A17" s="43" t="s">
        <v>3325</v>
      </c>
      <c r="B17" s="378" t="s">
        <v>3326</v>
      </c>
      <c r="C17" s="379"/>
      <c r="D17" s="4"/>
      <c r="E17" s="4"/>
      <c r="F17" s="4"/>
      <c r="G17" s="4"/>
      <c r="H17" s="4"/>
      <c r="I17" s="4"/>
      <c r="J17" s="4"/>
      <c r="K17" s="4"/>
      <c r="L17" s="4"/>
      <c r="M17" s="4"/>
      <c r="N17" s="4"/>
      <c r="O17" s="4"/>
      <c r="P17" s="4"/>
      <c r="Q17" s="4"/>
    </row>
    <row r="18" spans="1:17" ht="27.75" hidden="1" customHeight="1" x14ac:dyDescent="0.2">
      <c r="A18" s="43" t="s">
        <v>3327</v>
      </c>
      <c r="B18" s="378" t="s">
        <v>3328</v>
      </c>
      <c r="C18" s="379"/>
      <c r="D18" s="4"/>
      <c r="E18" s="4"/>
      <c r="F18" s="4"/>
      <c r="G18" s="4"/>
      <c r="H18" s="4"/>
      <c r="I18" s="4"/>
      <c r="J18" s="4"/>
      <c r="K18" s="4"/>
      <c r="L18" s="4"/>
      <c r="M18" s="4"/>
      <c r="N18" s="4"/>
      <c r="O18" s="4"/>
      <c r="P18" s="4"/>
      <c r="Q18" s="4"/>
    </row>
    <row r="19" spans="1:17" ht="45" hidden="1" customHeight="1" x14ac:dyDescent="0.2">
      <c r="A19" s="43" t="s">
        <v>3327</v>
      </c>
      <c r="B19" s="378" t="s">
        <v>3329</v>
      </c>
      <c r="C19" s="379"/>
      <c r="D19" s="4"/>
      <c r="E19" s="4"/>
      <c r="F19" s="4"/>
      <c r="G19" s="4"/>
      <c r="H19" s="4"/>
      <c r="I19" s="4"/>
      <c r="J19" s="4"/>
      <c r="K19" s="4"/>
      <c r="L19" s="4"/>
      <c r="M19" s="4"/>
      <c r="N19" s="4"/>
      <c r="O19" s="4"/>
      <c r="P19" s="4"/>
      <c r="Q19" s="4"/>
    </row>
    <row r="20" spans="1:17" ht="45" hidden="1" customHeight="1" x14ac:dyDescent="0.2">
      <c r="A20" s="43" t="s">
        <v>3330</v>
      </c>
      <c r="B20" s="378" t="s">
        <v>3331</v>
      </c>
      <c r="C20" s="379"/>
      <c r="D20" s="4"/>
      <c r="E20" s="4"/>
      <c r="F20" s="4"/>
      <c r="G20" s="4"/>
      <c r="H20" s="4"/>
      <c r="I20" s="4"/>
      <c r="J20" s="4"/>
      <c r="K20" s="4"/>
      <c r="L20" s="4"/>
      <c r="M20" s="4"/>
      <c r="N20" s="4"/>
      <c r="O20" s="4"/>
      <c r="P20" s="4"/>
      <c r="Q20" s="4"/>
    </row>
    <row r="21" spans="1:17" ht="30" hidden="1" customHeight="1" x14ac:dyDescent="0.2">
      <c r="A21" s="43" t="s">
        <v>3332</v>
      </c>
      <c r="B21" s="378" t="s">
        <v>3333</v>
      </c>
      <c r="C21" s="379"/>
      <c r="D21" s="4"/>
      <c r="E21" s="4"/>
      <c r="F21" s="4"/>
      <c r="G21" s="4"/>
      <c r="H21" s="4"/>
      <c r="I21" s="4"/>
      <c r="J21" s="4"/>
      <c r="K21" s="4"/>
      <c r="L21" s="4"/>
      <c r="M21" s="4"/>
      <c r="N21" s="4"/>
      <c r="O21" s="4"/>
      <c r="P21" s="4"/>
      <c r="Q21" s="4"/>
    </row>
    <row r="22" spans="1:17" ht="30" hidden="1" customHeight="1" x14ac:dyDescent="0.2">
      <c r="A22" s="43" t="s">
        <v>3334</v>
      </c>
      <c r="B22" s="378" t="s">
        <v>3335</v>
      </c>
      <c r="C22" s="379"/>
      <c r="D22" s="4"/>
      <c r="E22" s="4"/>
      <c r="F22" s="4"/>
      <c r="G22" s="4"/>
      <c r="H22" s="4"/>
      <c r="I22" s="4"/>
      <c r="J22" s="4"/>
      <c r="K22" s="4"/>
      <c r="L22" s="4"/>
      <c r="M22" s="4"/>
      <c r="N22" s="4"/>
      <c r="O22" s="4"/>
      <c r="P22" s="4"/>
      <c r="Q22" s="4"/>
    </row>
    <row r="23" spans="1:17" ht="30" hidden="1" customHeight="1" x14ac:dyDescent="0.2">
      <c r="A23" s="43" t="s">
        <v>3336</v>
      </c>
      <c r="B23" s="378" t="s">
        <v>3337</v>
      </c>
      <c r="C23" s="379"/>
      <c r="D23" s="4"/>
      <c r="E23" s="4"/>
      <c r="F23" s="4"/>
      <c r="G23" s="4"/>
      <c r="H23" s="4"/>
      <c r="I23" s="4"/>
      <c r="J23" s="4"/>
      <c r="K23" s="4"/>
      <c r="L23" s="4"/>
      <c r="M23" s="4"/>
      <c r="N23" s="4"/>
      <c r="O23" s="4"/>
      <c r="P23" s="4"/>
      <c r="Q23" s="4"/>
    </row>
    <row r="24" spans="1:17" ht="30" hidden="1" customHeight="1" x14ac:dyDescent="0.2">
      <c r="A24" s="43" t="s">
        <v>3338</v>
      </c>
      <c r="B24" s="378" t="s">
        <v>3339</v>
      </c>
      <c r="C24" s="379"/>
      <c r="D24" s="4"/>
      <c r="E24" s="4"/>
      <c r="F24" s="4"/>
      <c r="G24" s="4"/>
      <c r="H24" s="4"/>
      <c r="I24" s="4"/>
      <c r="J24" s="4"/>
      <c r="K24" s="4"/>
      <c r="L24" s="4"/>
      <c r="M24" s="4"/>
      <c r="N24" s="4"/>
      <c r="O24" s="4"/>
      <c r="P24" s="4"/>
      <c r="Q24" s="4"/>
    </row>
    <row r="25" spans="1:17" ht="30" hidden="1" customHeight="1" x14ac:dyDescent="0.2">
      <c r="A25" s="43" t="s">
        <v>3340</v>
      </c>
      <c r="B25" s="378" t="s">
        <v>3341</v>
      </c>
      <c r="C25" s="379"/>
      <c r="D25" s="4"/>
      <c r="E25" s="4"/>
      <c r="F25" s="4"/>
      <c r="G25" s="4"/>
      <c r="H25" s="4"/>
      <c r="I25" s="4"/>
      <c r="J25" s="4"/>
      <c r="K25" s="4"/>
      <c r="L25" s="4"/>
      <c r="M25" s="4"/>
      <c r="N25" s="4"/>
      <c r="O25" s="4"/>
      <c r="P25" s="4"/>
      <c r="Q25" s="4"/>
    </row>
    <row r="26" spans="1:17" ht="30" hidden="1" customHeight="1" x14ac:dyDescent="0.2">
      <c r="A26" s="43" t="s">
        <v>3342</v>
      </c>
      <c r="B26" s="378" t="s">
        <v>3343</v>
      </c>
      <c r="C26" s="379"/>
      <c r="D26" s="4"/>
      <c r="E26" s="4"/>
      <c r="F26" s="4"/>
      <c r="G26" s="4"/>
      <c r="H26" s="4"/>
      <c r="I26" s="4"/>
      <c r="J26" s="4"/>
      <c r="K26" s="4"/>
      <c r="L26" s="4"/>
      <c r="M26" s="4"/>
      <c r="N26" s="4"/>
      <c r="O26" s="4"/>
      <c r="P26" s="4"/>
      <c r="Q26" s="4"/>
    </row>
    <row r="27" spans="1:17" ht="70.5" hidden="1" customHeight="1" x14ac:dyDescent="0.2">
      <c r="A27" s="43" t="s">
        <v>3344</v>
      </c>
      <c r="B27" s="378" t="s">
        <v>3345</v>
      </c>
      <c r="C27" s="379"/>
      <c r="D27" s="4"/>
      <c r="E27" s="4"/>
      <c r="F27" s="4"/>
      <c r="G27" s="4"/>
      <c r="H27" s="4"/>
      <c r="I27" s="4"/>
      <c r="J27" s="4"/>
      <c r="K27" s="4"/>
      <c r="L27" s="4"/>
      <c r="M27" s="4"/>
      <c r="N27" s="4"/>
      <c r="O27" s="4"/>
      <c r="P27" s="4"/>
      <c r="Q27" s="4"/>
    </row>
    <row r="28" spans="1:17" ht="48" hidden="1" customHeight="1" x14ac:dyDescent="0.2">
      <c r="A28" s="43" t="s">
        <v>3346</v>
      </c>
      <c r="B28" s="378" t="s">
        <v>3347</v>
      </c>
      <c r="C28" s="379"/>
      <c r="D28" s="4"/>
      <c r="E28" s="4"/>
      <c r="F28" s="4"/>
      <c r="G28" s="4"/>
      <c r="H28" s="4"/>
      <c r="I28" s="4"/>
      <c r="J28" s="4"/>
      <c r="K28" s="4"/>
      <c r="L28" s="4"/>
      <c r="M28" s="4"/>
      <c r="N28" s="4"/>
      <c r="O28" s="4"/>
      <c r="P28" s="4"/>
      <c r="Q28" s="4"/>
    </row>
    <row r="29" spans="1:17" ht="100.5" hidden="1" customHeight="1" x14ac:dyDescent="0.2">
      <c r="A29" s="43" t="s">
        <v>3348</v>
      </c>
      <c r="B29" s="378" t="s">
        <v>3349</v>
      </c>
      <c r="C29" s="379"/>
      <c r="D29" s="4"/>
      <c r="E29" s="4"/>
      <c r="F29" s="4"/>
      <c r="G29" s="4"/>
      <c r="H29" s="4"/>
      <c r="I29" s="4"/>
      <c r="J29" s="4"/>
      <c r="K29" s="4"/>
      <c r="L29" s="4"/>
      <c r="M29" s="4"/>
      <c r="N29" s="4"/>
      <c r="O29" s="4"/>
      <c r="P29" s="4"/>
      <c r="Q29" s="4"/>
    </row>
    <row r="30" spans="1:17" ht="45" hidden="1" customHeight="1" x14ac:dyDescent="0.2">
      <c r="A30" s="43" t="s">
        <v>3350</v>
      </c>
      <c r="B30" s="378" t="s">
        <v>3351</v>
      </c>
      <c r="C30" s="379"/>
      <c r="D30" s="4"/>
      <c r="E30" s="4"/>
      <c r="F30" s="4"/>
      <c r="G30" s="4"/>
      <c r="H30" s="4"/>
      <c r="I30" s="4"/>
      <c r="J30" s="4"/>
      <c r="K30" s="4"/>
      <c r="L30" s="4"/>
      <c r="M30" s="4"/>
      <c r="N30" s="4"/>
      <c r="O30" s="4"/>
      <c r="P30" s="4"/>
      <c r="Q30" s="4"/>
    </row>
    <row r="31" spans="1:17" ht="45" hidden="1" customHeight="1" x14ac:dyDescent="0.2">
      <c r="A31" s="43" t="s">
        <v>3352</v>
      </c>
      <c r="B31" s="378" t="s">
        <v>3353</v>
      </c>
      <c r="C31" s="379"/>
      <c r="D31" s="4"/>
      <c r="E31" s="4"/>
      <c r="F31" s="4"/>
      <c r="G31" s="4"/>
      <c r="H31" s="4"/>
      <c r="I31" s="4"/>
      <c r="J31" s="4"/>
      <c r="K31" s="4"/>
      <c r="L31" s="4"/>
      <c r="M31" s="4"/>
      <c r="N31" s="4"/>
      <c r="O31" s="4"/>
      <c r="P31" s="4"/>
      <c r="Q31" s="4"/>
    </row>
    <row r="32" spans="1:17" ht="45" hidden="1" customHeight="1" x14ac:dyDescent="0.2">
      <c r="A32" s="43" t="s">
        <v>3354</v>
      </c>
      <c r="B32" s="378" t="s">
        <v>3355</v>
      </c>
      <c r="C32" s="379"/>
      <c r="D32" s="4"/>
      <c r="E32" s="4"/>
      <c r="F32" s="4"/>
      <c r="G32" s="4"/>
      <c r="H32" s="4"/>
      <c r="I32" s="4"/>
      <c r="J32" s="4"/>
      <c r="K32" s="4"/>
      <c r="L32" s="4"/>
      <c r="M32" s="4"/>
      <c r="N32" s="4"/>
      <c r="O32" s="4"/>
      <c r="P32" s="4"/>
      <c r="Q32" s="4"/>
    </row>
    <row r="33" spans="1:17" ht="72" hidden="1" customHeight="1" x14ac:dyDescent="0.2">
      <c r="A33" s="43" t="s">
        <v>3356</v>
      </c>
      <c r="B33" s="378" t="s">
        <v>3357</v>
      </c>
      <c r="C33" s="379"/>
      <c r="D33" s="4"/>
      <c r="E33" s="4"/>
      <c r="F33" s="4"/>
      <c r="G33" s="4"/>
      <c r="H33" s="4"/>
      <c r="I33" s="4"/>
      <c r="J33" s="4"/>
      <c r="K33" s="4"/>
      <c r="L33" s="4"/>
      <c r="M33" s="4"/>
      <c r="N33" s="4"/>
      <c r="O33" s="4"/>
      <c r="P33" s="4"/>
      <c r="Q33" s="4"/>
    </row>
    <row r="34" spans="1:17" ht="79.5" hidden="1" customHeight="1" x14ac:dyDescent="0.2">
      <c r="A34" s="43" t="s">
        <v>3358</v>
      </c>
      <c r="B34" s="378" t="s">
        <v>3359</v>
      </c>
      <c r="C34" s="379"/>
      <c r="D34" s="4"/>
      <c r="E34" s="4"/>
      <c r="F34" s="4"/>
      <c r="G34" s="4"/>
      <c r="H34" s="4"/>
      <c r="I34" s="4"/>
      <c r="J34" s="4"/>
      <c r="K34" s="4"/>
      <c r="L34" s="4"/>
      <c r="M34" s="4"/>
      <c r="N34" s="4"/>
      <c r="O34" s="4"/>
      <c r="P34" s="4"/>
      <c r="Q34" s="4"/>
    </row>
    <row r="35" spans="1:17" ht="70.5" hidden="1" customHeight="1" x14ac:dyDescent="0.2">
      <c r="A35" s="43" t="s">
        <v>3360</v>
      </c>
      <c r="B35" s="378" t="s">
        <v>3361</v>
      </c>
      <c r="C35" s="379"/>
      <c r="D35" s="4"/>
      <c r="E35" s="4"/>
      <c r="F35" s="4"/>
      <c r="G35" s="4"/>
      <c r="H35" s="4"/>
      <c r="I35" s="4"/>
      <c r="J35" s="4"/>
      <c r="K35" s="4"/>
      <c r="L35" s="4"/>
      <c r="M35" s="4"/>
      <c r="N35" s="4"/>
      <c r="O35" s="4"/>
      <c r="P35" s="4"/>
      <c r="Q35" s="4"/>
    </row>
    <row r="36" spans="1:17" ht="45.75" hidden="1" customHeight="1" x14ac:dyDescent="0.2">
      <c r="A36" s="43" t="s">
        <v>3362</v>
      </c>
      <c r="B36" s="378" t="s">
        <v>3363</v>
      </c>
      <c r="C36" s="379"/>
      <c r="D36" s="4"/>
      <c r="E36" s="4"/>
      <c r="F36" s="4"/>
      <c r="G36" s="4"/>
      <c r="H36" s="4"/>
      <c r="I36" s="4"/>
      <c r="J36" s="4"/>
      <c r="K36" s="4"/>
      <c r="L36" s="4"/>
      <c r="M36" s="4"/>
      <c r="N36" s="4"/>
      <c r="O36" s="4"/>
      <c r="P36" s="4"/>
      <c r="Q36" s="4"/>
    </row>
    <row r="37" spans="1:17" ht="54.75" hidden="1" customHeight="1" x14ac:dyDescent="0.2">
      <c r="A37" s="43" t="s">
        <v>3364</v>
      </c>
      <c r="B37" s="378" t="s">
        <v>3365</v>
      </c>
      <c r="C37" s="379"/>
      <c r="D37" s="4"/>
      <c r="E37" s="4"/>
      <c r="F37" s="4"/>
      <c r="G37" s="4"/>
      <c r="H37" s="4"/>
      <c r="I37" s="4"/>
      <c r="J37" s="4"/>
      <c r="K37" s="4"/>
      <c r="L37" s="4"/>
      <c r="M37" s="4"/>
      <c r="N37" s="4"/>
      <c r="O37" s="4"/>
      <c r="P37" s="4"/>
      <c r="Q37" s="4"/>
    </row>
    <row r="38" spans="1:17" ht="37.5" hidden="1" customHeight="1" x14ac:dyDescent="0.2">
      <c r="A38" s="43" t="s">
        <v>3366</v>
      </c>
      <c r="B38" s="378" t="s">
        <v>3367</v>
      </c>
      <c r="C38" s="379"/>
      <c r="D38" s="4"/>
      <c r="E38" s="4"/>
      <c r="F38" s="4"/>
      <c r="G38" s="4"/>
      <c r="H38" s="4"/>
      <c r="I38" s="4"/>
      <c r="J38" s="4"/>
      <c r="K38" s="4"/>
      <c r="L38" s="4"/>
      <c r="M38" s="4"/>
      <c r="N38" s="4"/>
      <c r="O38" s="4"/>
      <c r="P38" s="4"/>
      <c r="Q38" s="4"/>
    </row>
    <row r="39" spans="1:17" ht="61.5" hidden="1" customHeight="1" x14ac:dyDescent="0.2">
      <c r="A39" s="43" t="s">
        <v>3368</v>
      </c>
      <c r="B39" s="378" t="s">
        <v>3369</v>
      </c>
      <c r="C39" s="379"/>
      <c r="D39" s="4"/>
      <c r="E39" s="4"/>
      <c r="F39" s="4"/>
      <c r="G39" s="4"/>
      <c r="H39" s="4"/>
      <c r="I39" s="4"/>
      <c r="J39" s="4"/>
      <c r="K39" s="4"/>
      <c r="L39" s="4"/>
      <c r="M39" s="4"/>
      <c r="N39" s="4"/>
      <c r="O39" s="4"/>
      <c r="P39" s="4"/>
      <c r="Q39" s="4"/>
    </row>
    <row r="40" spans="1:17" ht="53.25" hidden="1" customHeight="1" x14ac:dyDescent="0.2">
      <c r="A40" s="43" t="s">
        <v>3370</v>
      </c>
      <c r="B40" s="378" t="s">
        <v>3371</v>
      </c>
      <c r="C40" s="379"/>
      <c r="D40" s="4"/>
      <c r="E40" s="4"/>
      <c r="F40" s="4"/>
      <c r="G40" s="4"/>
      <c r="H40" s="4"/>
      <c r="I40" s="4"/>
      <c r="J40" s="4"/>
      <c r="K40" s="4"/>
      <c r="L40" s="4"/>
      <c r="M40" s="4"/>
      <c r="N40" s="4"/>
      <c r="O40" s="4"/>
      <c r="P40" s="4"/>
      <c r="Q40" s="4"/>
    </row>
    <row r="41" spans="1:17" ht="73.5" hidden="1" customHeight="1" x14ac:dyDescent="0.2">
      <c r="A41" s="43" t="s">
        <v>3372</v>
      </c>
      <c r="B41" s="378" t="s">
        <v>3373</v>
      </c>
      <c r="C41" s="379"/>
      <c r="D41" s="4"/>
      <c r="E41" s="4"/>
      <c r="F41" s="4"/>
      <c r="G41" s="4"/>
      <c r="H41" s="4"/>
      <c r="I41" s="4"/>
      <c r="J41" s="4"/>
      <c r="K41" s="4"/>
      <c r="L41" s="4"/>
      <c r="M41" s="4"/>
      <c r="N41" s="4"/>
      <c r="O41" s="4"/>
      <c r="P41" s="4"/>
      <c r="Q41" s="4"/>
    </row>
    <row r="42" spans="1:17" ht="57.75" hidden="1" customHeight="1" x14ac:dyDescent="0.2">
      <c r="A42" s="43" t="s">
        <v>3374</v>
      </c>
      <c r="B42" s="378" t="s">
        <v>3375</v>
      </c>
      <c r="C42" s="379"/>
      <c r="D42" s="4"/>
      <c r="E42" s="4"/>
      <c r="F42" s="4"/>
      <c r="G42" s="4"/>
      <c r="H42" s="4"/>
      <c r="I42" s="4"/>
      <c r="J42" s="4"/>
      <c r="K42" s="4"/>
      <c r="L42" s="4"/>
      <c r="M42" s="4"/>
      <c r="N42" s="4"/>
      <c r="O42" s="4"/>
      <c r="P42" s="4"/>
      <c r="Q42" s="4"/>
    </row>
    <row r="43" spans="1:17" ht="84" hidden="1" customHeight="1" x14ac:dyDescent="0.2">
      <c r="A43" s="43" t="s">
        <v>3376</v>
      </c>
      <c r="B43" s="378" t="s">
        <v>3377</v>
      </c>
      <c r="C43" s="379"/>
      <c r="D43" s="4"/>
      <c r="E43" s="4"/>
      <c r="F43" s="4"/>
      <c r="G43" s="4"/>
      <c r="H43" s="4"/>
      <c r="I43" s="4"/>
      <c r="J43" s="4"/>
      <c r="K43" s="4"/>
      <c r="L43" s="4"/>
      <c r="M43" s="4"/>
      <c r="N43" s="4"/>
      <c r="O43" s="4"/>
      <c r="P43" s="4"/>
      <c r="Q43" s="4"/>
    </row>
    <row r="44" spans="1:17" ht="48" hidden="1" customHeight="1" x14ac:dyDescent="0.2">
      <c r="A44" s="43" t="s">
        <v>3378</v>
      </c>
      <c r="B44" s="378" t="s">
        <v>3379</v>
      </c>
      <c r="C44" s="379"/>
      <c r="D44" s="4"/>
      <c r="E44" s="4"/>
      <c r="F44" s="4"/>
      <c r="G44" s="4"/>
      <c r="H44" s="4"/>
      <c r="I44" s="4"/>
      <c r="J44" s="4"/>
      <c r="K44" s="4"/>
      <c r="L44" s="4"/>
      <c r="M44" s="4"/>
      <c r="N44" s="4"/>
      <c r="O44" s="4"/>
      <c r="P44" s="4"/>
      <c r="Q44" s="4"/>
    </row>
    <row r="45" spans="1:17" ht="57" hidden="1" customHeight="1" x14ac:dyDescent="0.2">
      <c r="A45" s="43" t="s">
        <v>3380</v>
      </c>
      <c r="B45" s="378" t="s">
        <v>3381</v>
      </c>
      <c r="C45" s="379"/>
      <c r="D45" s="4"/>
      <c r="E45" s="4"/>
      <c r="F45" s="4"/>
      <c r="G45" s="4"/>
      <c r="H45" s="4"/>
      <c r="I45" s="4"/>
      <c r="J45" s="4"/>
      <c r="K45" s="4"/>
      <c r="L45" s="4"/>
      <c r="M45" s="4"/>
      <c r="N45" s="4"/>
      <c r="O45" s="4"/>
      <c r="P45" s="4"/>
      <c r="Q45" s="4"/>
    </row>
    <row r="46" spans="1:17" ht="73.5" hidden="1" customHeight="1" x14ac:dyDescent="0.2">
      <c r="A46" s="43" t="s">
        <v>3382</v>
      </c>
      <c r="B46" s="385" t="s">
        <v>3383</v>
      </c>
      <c r="C46" s="379"/>
      <c r="D46" s="41"/>
      <c r="E46" s="4"/>
      <c r="F46" s="4"/>
      <c r="G46" s="4"/>
      <c r="H46" s="4"/>
      <c r="I46" s="4"/>
      <c r="J46" s="4"/>
      <c r="K46" s="4"/>
      <c r="L46" s="4"/>
      <c r="M46" s="4"/>
      <c r="N46" s="4"/>
      <c r="O46" s="4"/>
      <c r="P46" s="4"/>
      <c r="Q46" s="4"/>
    </row>
    <row r="47" spans="1:17" ht="66" hidden="1" customHeight="1" x14ac:dyDescent="0.2">
      <c r="A47" s="48" t="s">
        <v>3384</v>
      </c>
      <c r="B47" s="386" t="s">
        <v>3385</v>
      </c>
      <c r="C47" s="386"/>
      <c r="D47" s="4"/>
      <c r="E47" s="4"/>
      <c r="F47" s="4"/>
      <c r="G47" s="4"/>
      <c r="H47" s="4"/>
      <c r="I47" s="4"/>
      <c r="J47" s="4"/>
      <c r="K47" s="4"/>
      <c r="L47" s="4"/>
      <c r="M47" s="4"/>
      <c r="N47" s="4"/>
      <c r="O47" s="4"/>
      <c r="P47" s="4"/>
      <c r="Q47" s="4"/>
    </row>
    <row r="48" spans="1:17" ht="123.75" customHeight="1" x14ac:dyDescent="0.2">
      <c r="A48" s="271" t="s">
        <v>3386</v>
      </c>
      <c r="B48" s="384" t="s">
        <v>3387</v>
      </c>
      <c r="C48" s="377"/>
      <c r="D48" s="4"/>
      <c r="E48" s="4"/>
      <c r="F48" s="4"/>
      <c r="G48" s="4"/>
      <c r="H48" s="4"/>
      <c r="I48" s="4"/>
      <c r="J48" s="4"/>
      <c r="K48" s="4"/>
      <c r="L48" s="4"/>
      <c r="M48" s="4"/>
      <c r="N48" s="4"/>
      <c r="O48" s="4"/>
      <c r="P48" s="4"/>
      <c r="Q48" s="4"/>
    </row>
    <row r="49" spans="1:17" ht="34.5" customHeight="1" x14ac:dyDescent="0.2">
      <c r="A49" s="271" t="s">
        <v>3388</v>
      </c>
      <c r="B49" s="376" t="s">
        <v>3389</v>
      </c>
      <c r="C49" s="377"/>
      <c r="D49" s="4"/>
      <c r="E49" s="4"/>
      <c r="F49" s="4"/>
      <c r="G49" s="4"/>
      <c r="H49" s="4"/>
      <c r="I49" s="4"/>
      <c r="J49" s="4"/>
      <c r="K49" s="4"/>
      <c r="L49" s="4"/>
      <c r="M49" s="4"/>
      <c r="N49" s="4"/>
      <c r="O49" s="4"/>
      <c r="P49" s="4"/>
      <c r="Q49" s="4"/>
    </row>
    <row r="50" spans="1:17" ht="34.5" customHeight="1" x14ac:dyDescent="0.2">
      <c r="A50" s="271" t="s">
        <v>3390</v>
      </c>
      <c r="B50" s="376" t="s">
        <v>3391</v>
      </c>
      <c r="C50" s="377"/>
      <c r="D50" s="4"/>
      <c r="E50" s="4"/>
      <c r="F50" s="4"/>
      <c r="G50" s="4"/>
      <c r="H50" s="4"/>
      <c r="I50" s="4"/>
      <c r="J50" s="4"/>
      <c r="K50" s="4"/>
      <c r="L50" s="4"/>
      <c r="M50" s="4"/>
      <c r="N50" s="4"/>
      <c r="O50" s="4"/>
      <c r="P50" s="4"/>
      <c r="Q50" s="4"/>
    </row>
    <row r="51" spans="1:17" ht="31.5" customHeight="1" x14ac:dyDescent="0.2">
      <c r="A51" s="271" t="s">
        <v>3392</v>
      </c>
      <c r="B51" s="376" t="s">
        <v>3393</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selectLockedCells="1"/>
  <mergeCells count="51">
    <mergeCell ref="B39:C39"/>
    <mergeCell ref="B40:C40"/>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27521</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31</v>
      </c>
      <c r="E8" s="322"/>
      <c r="F8" s="313" t="s">
        <v>32</v>
      </c>
      <c r="G8" s="314"/>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9" t="s">
        <v>35</v>
      </c>
      <c r="E10" s="322"/>
      <c r="F10" s="313" t="s">
        <v>36</v>
      </c>
      <c r="G10" s="314"/>
      <c r="H10" s="26" t="str">
        <f t="array" ref="H10">IF(OR(SUMPRODUCT(--('P-VRIO'!D8:E21&lt;&gt;""))&lt;&gt;0,SUMPRODUCT(--('P-VRIO'!D24:E29&lt;&gt;""))&lt;&gt;0,SUMPRODUCT(--('P-VRIO'!D31:E37&lt;&gt;""))&lt;&gt;0,SUMPRODUCT(--('P-VRIO'!D40:E43&lt;&gt;""))&lt;&gt;0,SUMPRODUCT(--('P-VRIO'!D45:E48&lt;&gt;""))&lt;&gt;0),"DA","NE")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70"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40</v>
      </c>
      <c r="B15" s="331" t="s">
        <v>41</v>
      </c>
      <c r="C15" s="332"/>
      <c r="D15" s="332"/>
      <c r="E15" s="332"/>
      <c r="F15" s="333"/>
      <c r="G15" s="264" t="s">
        <v>42</v>
      </c>
      <c r="H15" s="264" t="s">
        <v>43</v>
      </c>
      <c r="I15" s="265"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1419326</v>
      </c>
      <c r="I16" s="172">
        <f>'PR-RAS'!E6</f>
        <v>1303661.08</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803263</v>
      </c>
      <c r="I17" s="172">
        <f>'PR-RAS'!E151</f>
        <v>975409.11</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1133008</v>
      </c>
      <c r="I18" s="172">
        <f>'PR-RAS'!E645</f>
        <v>1387488.45</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153618.65</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167944.52000000002</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167944.52000000002</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zoomScaleNormal="100" workbookViewId="0">
      <selection activeCell="D262" sqref="D262"/>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1" t="s">
        <v>48</v>
      </c>
      <c r="B2" s="352"/>
      <c r="C2" s="352"/>
      <c r="D2" s="352"/>
      <c r="E2" s="352"/>
      <c r="F2" s="352"/>
    </row>
    <row r="3" spans="1:25" s="224" customFormat="1" ht="48" x14ac:dyDescent="0.2">
      <c r="A3" s="310" t="s">
        <v>49</v>
      </c>
      <c r="B3" s="311" t="s">
        <v>41</v>
      </c>
      <c r="C3" s="285" t="s">
        <v>42</v>
      </c>
      <c r="D3" s="311" t="s">
        <v>50</v>
      </c>
      <c r="E3" s="311" t="s">
        <v>51</v>
      </c>
      <c r="F3" s="286"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1419326</v>
      </c>
      <c r="E6" s="53">
        <f>E7+E44+E50+E82+E106+E124+E133+E139</f>
        <v>1303661.08</v>
      </c>
      <c r="F6" s="54">
        <f t="shared" ref="F6:F131" si="0">IF(D6&lt;&gt;0,IF(E6/D6&gt;=100,"&gt;&gt;100",E6/D6*100),"-")</f>
        <v>91.850715057710502</v>
      </c>
    </row>
    <row r="7" spans="1:25" ht="12.75" customHeight="1" x14ac:dyDescent="0.2">
      <c r="A7" s="55">
        <v>61</v>
      </c>
      <c r="B7" s="309" t="s">
        <v>57</v>
      </c>
      <c r="C7" s="52" t="s">
        <v>58</v>
      </c>
      <c r="D7" s="53">
        <f t="shared" ref="D7:E7" si="1">D8+D17+D23+D29+D37+D40</f>
        <v>592798</v>
      </c>
      <c r="E7" s="53">
        <f t="shared" si="1"/>
        <v>410866.13</v>
      </c>
      <c r="F7" s="54">
        <f t="shared" si="0"/>
        <v>69.30963498527322</v>
      </c>
    </row>
    <row r="8" spans="1:25" ht="12.75" customHeight="1" x14ac:dyDescent="0.2">
      <c r="A8" s="55">
        <v>611</v>
      </c>
      <c r="B8" s="87" t="s">
        <v>59</v>
      </c>
      <c r="C8" s="52" t="s">
        <v>60</v>
      </c>
      <c r="D8" s="53">
        <f t="shared" ref="D8:E8" si="2">SUM(D9:D14)-D15-D16</f>
        <v>549052</v>
      </c>
      <c r="E8" s="53">
        <f t="shared" si="2"/>
        <v>358535.94</v>
      </c>
      <c r="F8" s="54">
        <f t="shared" si="0"/>
        <v>65.300907746442959</v>
      </c>
    </row>
    <row r="9" spans="1:25" ht="12.75" customHeight="1" x14ac:dyDescent="0.2">
      <c r="A9" s="55">
        <v>6111</v>
      </c>
      <c r="B9" s="87" t="s">
        <v>61</v>
      </c>
      <c r="C9" s="52" t="s">
        <v>62</v>
      </c>
      <c r="D9" s="244">
        <v>549052</v>
      </c>
      <c r="E9" s="244">
        <v>358535.94</v>
      </c>
      <c r="F9" s="54">
        <f t="shared" si="0"/>
        <v>65.300907746442959</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35045</v>
      </c>
      <c r="E23" s="53">
        <f t="shared" si="4"/>
        <v>44479.85</v>
      </c>
      <c r="F23" s="54">
        <f t="shared" si="0"/>
        <v>126.92210015694107</v>
      </c>
    </row>
    <row r="24" spans="1:6" ht="12.75" customHeight="1" x14ac:dyDescent="0.2">
      <c r="A24" s="55">
        <v>6131</v>
      </c>
      <c r="B24" s="87" t="s">
        <v>91</v>
      </c>
      <c r="C24" s="52" t="s">
        <v>92</v>
      </c>
      <c r="D24" s="244">
        <v>18776</v>
      </c>
      <c r="E24" s="244">
        <v>19093.919999999998</v>
      </c>
      <c r="F24" s="54">
        <f t="shared" si="0"/>
        <v>101.69322539412013</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v>16269</v>
      </c>
      <c r="E27" s="244">
        <v>25385.93</v>
      </c>
      <c r="F27" s="54">
        <f t="shared" si="0"/>
        <v>156.03866248693834</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8701</v>
      </c>
      <c r="E29" s="53">
        <f t="shared" si="5"/>
        <v>7850.34</v>
      </c>
      <c r="F29" s="54">
        <f t="shared" si="0"/>
        <v>90.223422595104012</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v>8701</v>
      </c>
      <c r="E31" s="244">
        <v>7850.34</v>
      </c>
      <c r="F31" s="54">
        <f t="shared" si="0"/>
        <v>90.223422595104012</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606022</v>
      </c>
      <c r="E50" s="53">
        <f>E51+E54+E59+E62+E65+E68+E71+E74+E77</f>
        <v>557513.94999999995</v>
      </c>
      <c r="F50" s="54">
        <f t="shared" si="0"/>
        <v>91.995661873661348</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606022</v>
      </c>
      <c r="E59" s="53">
        <f t="shared" si="12"/>
        <v>557513.94999999995</v>
      </c>
      <c r="F59" s="54">
        <f t="shared" si="0"/>
        <v>91.995661873661348</v>
      </c>
    </row>
    <row r="60" spans="1:6" ht="24" x14ac:dyDescent="0.2">
      <c r="A60" s="55">
        <v>6331</v>
      </c>
      <c r="B60" s="88" t="s">
        <v>163</v>
      </c>
      <c r="C60" s="52" t="s">
        <v>164</v>
      </c>
      <c r="D60" s="244">
        <v>606022</v>
      </c>
      <c r="E60" s="244">
        <v>450936.72</v>
      </c>
      <c r="F60" s="54">
        <f t="shared" si="0"/>
        <v>74.40929867232542</v>
      </c>
    </row>
    <row r="61" spans="1:6" ht="24" x14ac:dyDescent="0.2">
      <c r="A61" s="55">
        <v>6332</v>
      </c>
      <c r="B61" s="88" t="s">
        <v>165</v>
      </c>
      <c r="C61" s="52" t="s">
        <v>166</v>
      </c>
      <c r="D61" s="244"/>
      <c r="E61" s="244">
        <v>106577.23</v>
      </c>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10000</v>
      </c>
      <c r="E82" s="53">
        <f t="shared" si="19"/>
        <v>0</v>
      </c>
      <c r="F82" s="54">
        <f t="shared" si="0"/>
        <v>0</v>
      </c>
    </row>
    <row r="83" spans="1:6" ht="12.75" customHeight="1" x14ac:dyDescent="0.2">
      <c r="A83" s="55">
        <v>641</v>
      </c>
      <c r="B83" s="87" t="s">
        <v>209</v>
      </c>
      <c r="C83" s="52" t="s">
        <v>210</v>
      </c>
      <c r="D83" s="53">
        <f t="shared" ref="D83:E83" si="20">SUM(D84:D90)</f>
        <v>0</v>
      </c>
      <c r="E83" s="53">
        <f t="shared" si="20"/>
        <v>0</v>
      </c>
      <c r="F83" s="54" t="str">
        <f t="shared" si="0"/>
        <v>-</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c r="E85" s="244"/>
      <c r="F85" s="54" t="str">
        <f t="shared" si="0"/>
        <v>-</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10000</v>
      </c>
      <c r="E91" s="53">
        <f t="shared" si="21"/>
        <v>0</v>
      </c>
      <c r="F91" s="54">
        <f t="shared" si="0"/>
        <v>0</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v>10000</v>
      </c>
      <c r="E93" s="244"/>
      <c r="F93" s="54">
        <f t="shared" si="0"/>
        <v>0</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210506</v>
      </c>
      <c r="E106" s="53">
        <f t="shared" si="23"/>
        <v>335281</v>
      </c>
      <c r="F106" s="54">
        <f t="shared" si="0"/>
        <v>159.27384492603537</v>
      </c>
    </row>
    <row r="107" spans="1:6" ht="12.75" customHeight="1" x14ac:dyDescent="0.2">
      <c r="A107" s="55">
        <v>651</v>
      </c>
      <c r="B107" s="87" t="s">
        <v>257</v>
      </c>
      <c r="C107" s="52" t="s">
        <v>258</v>
      </c>
      <c r="D107" s="53">
        <f t="shared" ref="D107:E107" si="24">SUM(D108:D111)</f>
        <v>3087</v>
      </c>
      <c r="E107" s="53">
        <f t="shared" si="24"/>
        <v>3921.62</v>
      </c>
      <c r="F107" s="54">
        <f t="shared" si="0"/>
        <v>127.03660511823777</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v>3087</v>
      </c>
      <c r="E111" s="244">
        <v>3921.62</v>
      </c>
      <c r="F111" s="54">
        <f t="shared" si="0"/>
        <v>127.03660511823777</v>
      </c>
    </row>
    <row r="112" spans="1:6" ht="12.75" customHeight="1" x14ac:dyDescent="0.2">
      <c r="A112" s="55">
        <v>652</v>
      </c>
      <c r="B112" s="87" t="s">
        <v>267</v>
      </c>
      <c r="C112" s="52" t="s">
        <v>268</v>
      </c>
      <c r="D112" s="53">
        <f t="shared" ref="D112:E112" si="25">SUM(D113:D119)</f>
        <v>145240</v>
      </c>
      <c r="E112" s="53">
        <f t="shared" si="25"/>
        <v>247786.93</v>
      </c>
      <c r="F112" s="54">
        <f t="shared" si="0"/>
        <v>170.60515698154776</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v>27</v>
      </c>
      <c r="E114" s="244"/>
      <c r="F114" s="54">
        <f t="shared" si="0"/>
        <v>0</v>
      </c>
    </row>
    <row r="115" spans="1:6" ht="12.75" customHeight="1" x14ac:dyDescent="0.2">
      <c r="A115" s="55">
        <v>6524</v>
      </c>
      <c r="B115" s="87" t="s">
        <v>273</v>
      </c>
      <c r="C115" s="52" t="s">
        <v>274</v>
      </c>
      <c r="D115" s="244">
        <v>95475</v>
      </c>
      <c r="E115" s="244">
        <v>329.22</v>
      </c>
      <c r="F115" s="54">
        <f t="shared" si="0"/>
        <v>0.34482325216025139</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49738</v>
      </c>
      <c r="E117" s="244">
        <v>247457.71</v>
      </c>
      <c r="F117" s="54">
        <f t="shared" si="0"/>
        <v>497.52243757288187</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62179</v>
      </c>
      <c r="E120" s="53">
        <f t="shared" si="26"/>
        <v>83572.45</v>
      </c>
      <c r="F120" s="54">
        <f t="shared" si="0"/>
        <v>134.40623039933095</v>
      </c>
    </row>
    <row r="121" spans="1:6" ht="12.75" customHeight="1" x14ac:dyDescent="0.2">
      <c r="A121" s="55">
        <v>6531</v>
      </c>
      <c r="B121" s="87" t="s">
        <v>285</v>
      </c>
      <c r="C121" s="52" t="s">
        <v>286</v>
      </c>
      <c r="D121" s="244">
        <v>276</v>
      </c>
      <c r="E121" s="244">
        <v>157.4</v>
      </c>
      <c r="F121" s="54">
        <f t="shared" si="0"/>
        <v>57.028985507246375</v>
      </c>
    </row>
    <row r="122" spans="1:6" ht="12.75" customHeight="1" x14ac:dyDescent="0.2">
      <c r="A122" s="55">
        <v>6532</v>
      </c>
      <c r="B122" s="87" t="s">
        <v>287</v>
      </c>
      <c r="C122" s="52" t="s">
        <v>288</v>
      </c>
      <c r="D122" s="244">
        <v>61903</v>
      </c>
      <c r="E122" s="244">
        <v>83415.05</v>
      </c>
      <c r="F122" s="54">
        <f t="shared" si="0"/>
        <v>134.75122368867423</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c r="F135" s="54" t="str">
        <f t="shared" si="31"/>
        <v>-</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803263</v>
      </c>
      <c r="E151" s="53">
        <f t="shared" si="35"/>
        <v>975409.11</v>
      </c>
      <c r="F151" s="54">
        <f t="shared" si="31"/>
        <v>121.43085265971419</v>
      </c>
    </row>
    <row r="152" spans="1:6" ht="12.75" customHeight="1" x14ac:dyDescent="0.2">
      <c r="A152" s="55">
        <v>31</v>
      </c>
      <c r="B152" s="87" t="s">
        <v>346</v>
      </c>
      <c r="C152" s="52" t="s">
        <v>347</v>
      </c>
      <c r="D152" s="53">
        <f t="shared" ref="D152:E152" si="36">D153+D158+D159</f>
        <v>173903</v>
      </c>
      <c r="E152" s="53">
        <f t="shared" si="36"/>
        <v>210702.67</v>
      </c>
      <c r="F152" s="54">
        <f t="shared" si="31"/>
        <v>121.1610322996153</v>
      </c>
    </row>
    <row r="153" spans="1:6" ht="12.75" customHeight="1" x14ac:dyDescent="0.2">
      <c r="A153" s="55">
        <v>311</v>
      </c>
      <c r="B153" s="87" t="s">
        <v>348</v>
      </c>
      <c r="C153" s="52" t="s">
        <v>349</v>
      </c>
      <c r="D153" s="53">
        <f t="shared" ref="D153:E153" si="37">SUM(D154:D157)</f>
        <v>131390</v>
      </c>
      <c r="E153" s="53">
        <f t="shared" si="37"/>
        <v>175882.14</v>
      </c>
      <c r="F153" s="54">
        <f t="shared" si="31"/>
        <v>133.86265316995207</v>
      </c>
    </row>
    <row r="154" spans="1:6" ht="12.75" customHeight="1" x14ac:dyDescent="0.2">
      <c r="A154" s="55">
        <v>3111</v>
      </c>
      <c r="B154" s="87" t="s">
        <v>350</v>
      </c>
      <c r="C154" s="52" t="s">
        <v>351</v>
      </c>
      <c r="D154" s="244">
        <v>131390</v>
      </c>
      <c r="E154" s="244">
        <v>175882.14</v>
      </c>
      <c r="F154" s="54">
        <f t="shared" si="31"/>
        <v>133.86265316995207</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20834</v>
      </c>
      <c r="E158" s="244">
        <v>5800</v>
      </c>
      <c r="F158" s="54">
        <f t="shared" si="31"/>
        <v>27.839109148507248</v>
      </c>
    </row>
    <row r="159" spans="1:6" ht="12.75" customHeight="1" x14ac:dyDescent="0.2">
      <c r="A159" s="55">
        <v>313</v>
      </c>
      <c r="B159" s="87" t="s">
        <v>360</v>
      </c>
      <c r="C159" s="52" t="s">
        <v>361</v>
      </c>
      <c r="D159" s="53">
        <f t="shared" ref="D159:E159" si="38">SUM(D160:D162)</f>
        <v>21679</v>
      </c>
      <c r="E159" s="53">
        <f t="shared" si="38"/>
        <v>29020.53</v>
      </c>
      <c r="F159" s="54">
        <f t="shared" si="31"/>
        <v>133.86470778172423</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21679</v>
      </c>
      <c r="E161" s="244">
        <v>29020.53</v>
      </c>
      <c r="F161" s="54">
        <f t="shared" si="31"/>
        <v>133.86470778172423</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442919</v>
      </c>
      <c r="E163" s="53">
        <f t="shared" si="39"/>
        <v>515968.37</v>
      </c>
      <c r="F163" s="54">
        <f t="shared" si="31"/>
        <v>116.4927153723367</v>
      </c>
    </row>
    <row r="164" spans="1:6" ht="12.75" customHeight="1" x14ac:dyDescent="0.2">
      <c r="A164" s="55">
        <v>321</v>
      </c>
      <c r="B164" s="87" t="s">
        <v>369</v>
      </c>
      <c r="C164" s="52" t="s">
        <v>370</v>
      </c>
      <c r="D164" s="53">
        <f t="shared" ref="D164:E164" si="40">SUM(D165:D168)</f>
        <v>16268</v>
      </c>
      <c r="E164" s="53">
        <f t="shared" si="40"/>
        <v>12666.4</v>
      </c>
      <c r="F164" s="54">
        <f t="shared" si="31"/>
        <v>77.860831079419711</v>
      </c>
    </row>
    <row r="165" spans="1:6" ht="12.75" customHeight="1" x14ac:dyDescent="0.2">
      <c r="A165" s="55">
        <v>3211</v>
      </c>
      <c r="B165" s="87" t="s">
        <v>371</v>
      </c>
      <c r="C165" s="52" t="s">
        <v>372</v>
      </c>
      <c r="D165" s="244"/>
      <c r="E165" s="244"/>
      <c r="F165" s="54" t="str">
        <f t="shared" si="31"/>
        <v>-</v>
      </c>
    </row>
    <row r="166" spans="1:6" ht="12.75" customHeight="1" x14ac:dyDescent="0.2">
      <c r="A166" s="55">
        <v>3212</v>
      </c>
      <c r="B166" s="87" t="s">
        <v>373</v>
      </c>
      <c r="C166" s="52" t="s">
        <v>374</v>
      </c>
      <c r="D166" s="244">
        <v>16068</v>
      </c>
      <c r="E166" s="244">
        <v>10929.6</v>
      </c>
      <c r="F166" s="54">
        <f t="shared" si="31"/>
        <v>68.020911127707251</v>
      </c>
    </row>
    <row r="167" spans="1:6" ht="12.75" customHeight="1" x14ac:dyDescent="0.2">
      <c r="A167" s="55">
        <v>3213</v>
      </c>
      <c r="B167" s="87" t="s">
        <v>375</v>
      </c>
      <c r="C167" s="52" t="s">
        <v>376</v>
      </c>
      <c r="D167" s="244"/>
      <c r="E167" s="244">
        <v>350</v>
      </c>
      <c r="F167" s="54" t="str">
        <f t="shared" si="31"/>
        <v>-</v>
      </c>
    </row>
    <row r="168" spans="1:6" ht="12.75" customHeight="1" x14ac:dyDescent="0.2">
      <c r="A168" s="55">
        <v>3214</v>
      </c>
      <c r="B168" s="87" t="s">
        <v>377</v>
      </c>
      <c r="C168" s="52" t="s">
        <v>378</v>
      </c>
      <c r="D168" s="244">
        <v>200</v>
      </c>
      <c r="E168" s="244">
        <v>1386.8</v>
      </c>
      <c r="F168" s="54">
        <f t="shared" si="31"/>
        <v>693.4</v>
      </c>
    </row>
    <row r="169" spans="1:6" ht="12.75" customHeight="1" x14ac:dyDescent="0.2">
      <c r="A169" s="55">
        <v>322</v>
      </c>
      <c r="B169" s="87" t="s">
        <v>379</v>
      </c>
      <c r="C169" s="52" t="s">
        <v>380</v>
      </c>
      <c r="D169" s="53">
        <f t="shared" ref="D169:E169" si="41">SUM(D170:D176)</f>
        <v>48456</v>
      </c>
      <c r="E169" s="53">
        <f t="shared" si="41"/>
        <v>86042.790000000008</v>
      </c>
      <c r="F169" s="54">
        <f t="shared" si="31"/>
        <v>177.56890787518574</v>
      </c>
    </row>
    <row r="170" spans="1:6" ht="12.75" customHeight="1" x14ac:dyDescent="0.2">
      <c r="A170" s="55">
        <v>3221</v>
      </c>
      <c r="B170" s="87" t="s">
        <v>381</v>
      </c>
      <c r="C170" s="52" t="s">
        <v>382</v>
      </c>
      <c r="D170" s="244">
        <v>7236</v>
      </c>
      <c r="E170" s="244">
        <v>4588.49</v>
      </c>
      <c r="F170" s="54">
        <f t="shared" si="31"/>
        <v>63.411967938087344</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39752</v>
      </c>
      <c r="E172" s="244">
        <v>81216.3</v>
      </c>
      <c r="F172" s="54">
        <f t="shared" si="31"/>
        <v>204.30745622861744</v>
      </c>
    </row>
    <row r="173" spans="1:6" ht="12.75" customHeight="1" x14ac:dyDescent="0.2">
      <c r="A173" s="55">
        <v>3224</v>
      </c>
      <c r="B173" s="87" t="s">
        <v>387</v>
      </c>
      <c r="C173" s="52" t="s">
        <v>388</v>
      </c>
      <c r="D173" s="244"/>
      <c r="E173" s="244"/>
      <c r="F173" s="54" t="str">
        <f t="shared" si="31"/>
        <v>-</v>
      </c>
    </row>
    <row r="174" spans="1:6" ht="12.75" customHeight="1" x14ac:dyDescent="0.2">
      <c r="A174" s="55">
        <v>3225</v>
      </c>
      <c r="B174" s="87" t="s">
        <v>389</v>
      </c>
      <c r="C174" s="52" t="s">
        <v>390</v>
      </c>
      <c r="D174" s="244">
        <v>1468</v>
      </c>
      <c r="E174" s="244">
        <v>238</v>
      </c>
      <c r="F174" s="54">
        <f t="shared" si="31"/>
        <v>16.212534059945504</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c r="E176" s="244"/>
      <c r="F176" s="54" t="str">
        <f t="shared" si="31"/>
        <v>-</v>
      </c>
    </row>
    <row r="177" spans="1:6" ht="12.75" customHeight="1" x14ac:dyDescent="0.2">
      <c r="A177" s="55">
        <v>323</v>
      </c>
      <c r="B177" s="87" t="s">
        <v>395</v>
      </c>
      <c r="C177" s="52" t="s">
        <v>396</v>
      </c>
      <c r="D177" s="53">
        <f t="shared" ref="D177:E177" si="42">SUM(D178:D186)</f>
        <v>345722</v>
      </c>
      <c r="E177" s="53">
        <f t="shared" si="42"/>
        <v>374582.46</v>
      </c>
      <c r="F177" s="54">
        <f t="shared" si="31"/>
        <v>108.34788066712562</v>
      </c>
    </row>
    <row r="178" spans="1:6" ht="12.75" customHeight="1" x14ac:dyDescent="0.2">
      <c r="A178" s="55">
        <v>3231</v>
      </c>
      <c r="B178" s="87" t="s">
        <v>397</v>
      </c>
      <c r="C178" s="52" t="s">
        <v>398</v>
      </c>
      <c r="D178" s="244">
        <v>16864</v>
      </c>
      <c r="E178" s="244">
        <v>24049.32</v>
      </c>
      <c r="F178" s="54">
        <f t="shared" si="31"/>
        <v>142.6074478178368</v>
      </c>
    </row>
    <row r="179" spans="1:6" ht="12.75" customHeight="1" x14ac:dyDescent="0.2">
      <c r="A179" s="55">
        <v>3232</v>
      </c>
      <c r="B179" s="87" t="s">
        <v>399</v>
      </c>
      <c r="C179" s="52" t="s">
        <v>400</v>
      </c>
      <c r="D179" s="244">
        <v>84608</v>
      </c>
      <c r="E179" s="244">
        <v>229771.56</v>
      </c>
      <c r="F179" s="54">
        <f t="shared" si="31"/>
        <v>271.57190809379728</v>
      </c>
    </row>
    <row r="180" spans="1:6" ht="12.75" customHeight="1" x14ac:dyDescent="0.2">
      <c r="A180" s="55">
        <v>3233</v>
      </c>
      <c r="B180" s="87" t="s">
        <v>401</v>
      </c>
      <c r="C180" s="52" t="s">
        <v>402</v>
      </c>
      <c r="D180" s="244">
        <v>2625</v>
      </c>
      <c r="E180" s="244">
        <v>6753.75</v>
      </c>
      <c r="F180" s="54">
        <f t="shared" si="31"/>
        <v>257.28571428571428</v>
      </c>
    </row>
    <row r="181" spans="1:6" ht="12.75" customHeight="1" x14ac:dyDescent="0.2">
      <c r="A181" s="55">
        <v>3234</v>
      </c>
      <c r="B181" s="87" t="s">
        <v>403</v>
      </c>
      <c r="C181" s="52" t="s">
        <v>404</v>
      </c>
      <c r="D181" s="244">
        <v>7846</v>
      </c>
      <c r="E181" s="244">
        <v>15720.88</v>
      </c>
      <c r="F181" s="54">
        <f t="shared" si="31"/>
        <v>200.3680856487382</v>
      </c>
    </row>
    <row r="182" spans="1:6" ht="12.75" customHeight="1" x14ac:dyDescent="0.2">
      <c r="A182" s="55">
        <v>3235</v>
      </c>
      <c r="B182" s="87" t="s">
        <v>405</v>
      </c>
      <c r="C182" s="52" t="s">
        <v>406</v>
      </c>
      <c r="D182" s="244"/>
      <c r="E182" s="244"/>
      <c r="F182" s="54" t="str">
        <f t="shared" si="31"/>
        <v>-</v>
      </c>
    </row>
    <row r="183" spans="1:6" ht="12.75" customHeight="1" x14ac:dyDescent="0.2">
      <c r="A183" s="55">
        <v>3236</v>
      </c>
      <c r="B183" s="87" t="s">
        <v>407</v>
      </c>
      <c r="C183" s="52" t="s">
        <v>408</v>
      </c>
      <c r="D183" s="244">
        <v>6000</v>
      </c>
      <c r="E183" s="244">
        <v>6750</v>
      </c>
      <c r="F183" s="54">
        <f t="shared" si="31"/>
        <v>112.5</v>
      </c>
    </row>
    <row r="184" spans="1:6" ht="12.75" customHeight="1" x14ac:dyDescent="0.2">
      <c r="A184" s="55">
        <v>3237</v>
      </c>
      <c r="B184" s="87" t="s">
        <v>409</v>
      </c>
      <c r="C184" s="52" t="s">
        <v>410</v>
      </c>
      <c r="D184" s="244">
        <v>218635</v>
      </c>
      <c r="E184" s="244">
        <v>78624.429999999993</v>
      </c>
      <c r="F184" s="54">
        <f t="shared" si="31"/>
        <v>35.961502046790308</v>
      </c>
    </row>
    <row r="185" spans="1:6" ht="12.75" customHeight="1" x14ac:dyDescent="0.2">
      <c r="A185" s="55">
        <v>3238</v>
      </c>
      <c r="B185" s="87" t="s">
        <v>411</v>
      </c>
      <c r="C185" s="52" t="s">
        <v>412</v>
      </c>
      <c r="D185" s="244">
        <v>4772</v>
      </c>
      <c r="E185" s="244">
        <v>5902.65</v>
      </c>
      <c r="F185" s="54">
        <f t="shared" si="31"/>
        <v>123.69341994970662</v>
      </c>
    </row>
    <row r="186" spans="1:6" ht="12.75" customHeight="1" x14ac:dyDescent="0.2">
      <c r="A186" s="55">
        <v>3239</v>
      </c>
      <c r="B186" s="87" t="s">
        <v>413</v>
      </c>
      <c r="C186" s="52" t="s">
        <v>414</v>
      </c>
      <c r="D186" s="244">
        <v>4372</v>
      </c>
      <c r="E186" s="244">
        <v>7009.87</v>
      </c>
      <c r="F186" s="54">
        <f t="shared" si="31"/>
        <v>160.33554437328453</v>
      </c>
    </row>
    <row r="187" spans="1:6" ht="12.75" customHeight="1" x14ac:dyDescent="0.2">
      <c r="A187" s="55">
        <v>324</v>
      </c>
      <c r="B187" s="87" t="s">
        <v>415</v>
      </c>
      <c r="C187" s="52" t="s">
        <v>416</v>
      </c>
      <c r="D187" s="244">
        <v>11177</v>
      </c>
      <c r="E187" s="244"/>
      <c r="F187" s="54">
        <f t="shared" si="31"/>
        <v>0</v>
      </c>
    </row>
    <row r="188" spans="1:6" ht="12.75" customHeight="1" x14ac:dyDescent="0.2">
      <c r="A188" s="55">
        <v>329</v>
      </c>
      <c r="B188" s="87" t="s">
        <v>417</v>
      </c>
      <c r="C188" s="52" t="s">
        <v>418</v>
      </c>
      <c r="D188" s="53">
        <f t="shared" ref="D188:E188" si="43">SUM(D189:D195)</f>
        <v>21296</v>
      </c>
      <c r="E188" s="53">
        <f t="shared" si="43"/>
        <v>42676.72</v>
      </c>
      <c r="F188" s="54">
        <f t="shared" si="31"/>
        <v>200.3978211870774</v>
      </c>
    </row>
    <row r="189" spans="1:6" ht="12.75" customHeight="1" x14ac:dyDescent="0.2">
      <c r="A189" s="55">
        <v>3291</v>
      </c>
      <c r="B189" s="234" t="s">
        <v>419</v>
      </c>
      <c r="C189" s="52" t="s">
        <v>420</v>
      </c>
      <c r="D189" s="244">
        <v>3629</v>
      </c>
      <c r="E189" s="244">
        <v>8164.58</v>
      </c>
      <c r="F189" s="54">
        <f t="shared" si="31"/>
        <v>224.98153761366768</v>
      </c>
    </row>
    <row r="190" spans="1:6" ht="12.75" customHeight="1" x14ac:dyDescent="0.2">
      <c r="A190" s="55">
        <v>3292</v>
      </c>
      <c r="B190" s="87" t="s">
        <v>421</v>
      </c>
      <c r="C190" s="52" t="s">
        <v>422</v>
      </c>
      <c r="D190" s="244">
        <v>875</v>
      </c>
      <c r="E190" s="244">
        <v>875</v>
      </c>
      <c r="F190" s="54">
        <f t="shared" si="31"/>
        <v>100</v>
      </c>
    </row>
    <row r="191" spans="1:6" ht="12.75" customHeight="1" x14ac:dyDescent="0.2">
      <c r="A191" s="55">
        <v>3293</v>
      </c>
      <c r="B191" s="87" t="s">
        <v>423</v>
      </c>
      <c r="C191" s="52" t="s">
        <v>424</v>
      </c>
      <c r="D191" s="244">
        <v>11678</v>
      </c>
      <c r="E191" s="244">
        <v>26688</v>
      </c>
      <c r="F191" s="54">
        <f t="shared" si="31"/>
        <v>228.53228292515843</v>
      </c>
    </row>
    <row r="192" spans="1:6" ht="12.75" customHeight="1" x14ac:dyDescent="0.2">
      <c r="A192" s="55">
        <v>3294</v>
      </c>
      <c r="B192" s="87" t="s">
        <v>425</v>
      </c>
      <c r="C192" s="52" t="s">
        <v>426</v>
      </c>
      <c r="D192" s="244">
        <v>3200</v>
      </c>
      <c r="E192" s="244">
        <v>2700</v>
      </c>
      <c r="F192" s="54">
        <f t="shared" si="31"/>
        <v>84.375</v>
      </c>
    </row>
    <row r="193" spans="1:6" ht="12.75" customHeight="1" x14ac:dyDescent="0.2">
      <c r="A193" s="55">
        <v>3295</v>
      </c>
      <c r="B193" s="87" t="s">
        <v>427</v>
      </c>
      <c r="C193" s="52" t="s">
        <v>428</v>
      </c>
      <c r="D193" s="244">
        <v>720</v>
      </c>
      <c r="E193" s="244">
        <v>3289.14</v>
      </c>
      <c r="F193" s="54">
        <f t="shared" si="31"/>
        <v>456.82499999999999</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1194</v>
      </c>
      <c r="E195" s="244">
        <v>960</v>
      </c>
      <c r="F195" s="54">
        <f t="shared" si="31"/>
        <v>80.402010050251263</v>
      </c>
    </row>
    <row r="196" spans="1:6" ht="12.75" customHeight="1" x14ac:dyDescent="0.2">
      <c r="A196" s="55">
        <v>34</v>
      </c>
      <c r="B196" s="234" t="s">
        <v>433</v>
      </c>
      <c r="C196" s="52" t="s">
        <v>434</v>
      </c>
      <c r="D196" s="53">
        <f t="shared" ref="D196:E196" si="44">D197+D202+D210</f>
        <v>15151</v>
      </c>
      <c r="E196" s="53">
        <f t="shared" si="44"/>
        <v>10844.58</v>
      </c>
      <c r="F196" s="54">
        <f t="shared" si="31"/>
        <v>71.576661606494625</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15151</v>
      </c>
      <c r="E210" s="53">
        <f t="shared" si="47"/>
        <v>10844.58</v>
      </c>
      <c r="F210" s="54">
        <f t="shared" si="31"/>
        <v>71.576661606494625</v>
      </c>
    </row>
    <row r="211" spans="1:6" ht="12.75" customHeight="1" x14ac:dyDescent="0.2">
      <c r="A211" s="55">
        <v>3431</v>
      </c>
      <c r="B211" s="234" t="s">
        <v>463</v>
      </c>
      <c r="C211" s="52" t="s">
        <v>464</v>
      </c>
      <c r="D211" s="244">
        <v>4025</v>
      </c>
      <c r="E211" s="244">
        <v>2858.65</v>
      </c>
      <c r="F211" s="54">
        <f t="shared" si="31"/>
        <v>71.0223602484472</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v>33</v>
      </c>
      <c r="E213" s="244"/>
      <c r="F213" s="54">
        <f t="shared" si="31"/>
        <v>0</v>
      </c>
    </row>
    <row r="214" spans="1:6" ht="12.75" customHeight="1" x14ac:dyDescent="0.2">
      <c r="A214" s="55">
        <v>3434</v>
      </c>
      <c r="B214" s="87" t="s">
        <v>469</v>
      </c>
      <c r="C214" s="52" t="s">
        <v>470</v>
      </c>
      <c r="D214" s="244">
        <v>11093</v>
      </c>
      <c r="E214" s="244">
        <v>7985.93</v>
      </c>
      <c r="F214" s="54">
        <f t="shared" si="31"/>
        <v>71.990714865230331</v>
      </c>
    </row>
    <row r="215" spans="1:6" ht="12.75" customHeight="1" x14ac:dyDescent="0.2">
      <c r="A215" s="55">
        <v>35</v>
      </c>
      <c r="B215" s="87" t="s">
        <v>471</v>
      </c>
      <c r="C215" s="52" t="s">
        <v>472</v>
      </c>
      <c r="D215" s="53">
        <f t="shared" ref="D215:E215" si="48">D216+D219+D223</f>
        <v>0</v>
      </c>
      <c r="E215" s="53">
        <f t="shared" si="48"/>
        <v>2600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2600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v>2600</v>
      </c>
      <c r="F222" s="54" t="str">
        <f t="shared" si="31"/>
        <v>-</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83758</v>
      </c>
      <c r="E252" s="53">
        <f t="shared" si="63"/>
        <v>100440.09</v>
      </c>
      <c r="F252" s="54">
        <f t="shared" ref="F252:F258" si="64">IF(D252&lt;&gt;0,IF(E252/D252&gt;=100,"&gt;&gt;100",E252/D252*100),"-")</f>
        <v>119.91701091239047</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83758</v>
      </c>
      <c r="E259" s="53">
        <f t="shared" si="66"/>
        <v>100440.09</v>
      </c>
      <c r="F259" s="54">
        <f t="shared" ref="F259:F262" si="67">IF(D259&lt;&gt;0,IF(E259/D259&gt;=100,"&gt;&gt;100",E259/D259*100),"-")</f>
        <v>119.91701091239047</v>
      </c>
    </row>
    <row r="260" spans="1:6" ht="12.75" customHeight="1" x14ac:dyDescent="0.2">
      <c r="A260" s="55">
        <v>3721</v>
      </c>
      <c r="B260" s="87" t="s">
        <v>557</v>
      </c>
      <c r="C260" s="52" t="s">
        <v>558</v>
      </c>
      <c r="D260" s="244">
        <v>79847</v>
      </c>
      <c r="E260" s="244">
        <v>90704</v>
      </c>
      <c r="F260" s="54">
        <f t="shared" si="67"/>
        <v>113.59725474970881</v>
      </c>
    </row>
    <row r="261" spans="1:6" ht="12.75" customHeight="1" x14ac:dyDescent="0.2">
      <c r="A261" s="55">
        <v>3722</v>
      </c>
      <c r="B261" s="87" t="s">
        <v>559</v>
      </c>
      <c r="C261" s="52" t="s">
        <v>560</v>
      </c>
      <c r="D261" s="244">
        <v>3911</v>
      </c>
      <c r="E261" s="244">
        <v>9736.09</v>
      </c>
      <c r="F261" s="54">
        <f t="shared" si="67"/>
        <v>248.94119151112247</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87532</v>
      </c>
      <c r="E263" s="53">
        <f t="shared" si="68"/>
        <v>134853.4</v>
      </c>
      <c r="F263" s="54">
        <f t="shared" ref="F263:F267" si="69">IF(D263&lt;&gt;0,IF(E263/D263&gt;=100,"&gt;&gt;100",E263/D263*100),"-")</f>
        <v>154.0618288168898</v>
      </c>
    </row>
    <row r="264" spans="1:6" ht="12.75" customHeight="1" x14ac:dyDescent="0.2">
      <c r="A264" s="55">
        <v>381</v>
      </c>
      <c r="B264" s="87" t="s">
        <v>565</v>
      </c>
      <c r="C264" s="52" t="s">
        <v>566</v>
      </c>
      <c r="D264" s="53">
        <f t="shared" ref="D264:E264" si="70">SUM(D265:D267)</f>
        <v>67532</v>
      </c>
      <c r="E264" s="53">
        <f t="shared" si="70"/>
        <v>59853.4</v>
      </c>
      <c r="F264" s="54">
        <f t="shared" si="69"/>
        <v>88.629686667061549</v>
      </c>
    </row>
    <row r="265" spans="1:6" ht="12.75" customHeight="1" x14ac:dyDescent="0.2">
      <c r="A265" s="55">
        <v>3811</v>
      </c>
      <c r="B265" s="87" t="s">
        <v>567</v>
      </c>
      <c r="C265" s="52" t="s">
        <v>568</v>
      </c>
      <c r="D265" s="244">
        <v>67532</v>
      </c>
      <c r="E265" s="244">
        <v>59853.4</v>
      </c>
      <c r="F265" s="54">
        <f t="shared" si="69"/>
        <v>88.629686667061549</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20000</v>
      </c>
      <c r="E268" s="53">
        <f t="shared" si="71"/>
        <v>75000</v>
      </c>
      <c r="F268" s="54">
        <f t="shared" ref="F268:F272" si="72">IF(D268&lt;&gt;0,IF(E268/D268&gt;=100,"&gt;&gt;100",E268/D268*100),"-")</f>
        <v>375</v>
      </c>
    </row>
    <row r="269" spans="1:6" ht="12.75" customHeight="1" x14ac:dyDescent="0.2">
      <c r="A269" s="55">
        <v>3821</v>
      </c>
      <c r="B269" s="87" t="s">
        <v>575</v>
      </c>
      <c r="C269" s="52" t="s">
        <v>576</v>
      </c>
      <c r="D269" s="244">
        <v>20000</v>
      </c>
      <c r="E269" s="244">
        <v>75000</v>
      </c>
      <c r="F269" s="54">
        <f t="shared" si="72"/>
        <v>375</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803263</v>
      </c>
      <c r="E289" s="53">
        <f t="shared" si="79"/>
        <v>975409.11</v>
      </c>
      <c r="F289" s="54">
        <f t="shared" si="76"/>
        <v>121.43085265971419</v>
      </c>
    </row>
    <row r="290" spans="1:6" ht="12.75" customHeight="1" x14ac:dyDescent="0.2">
      <c r="A290" s="55" t="s">
        <v>606</v>
      </c>
      <c r="B290" s="87" t="s">
        <v>617</v>
      </c>
      <c r="C290" s="52" t="s">
        <v>618</v>
      </c>
      <c r="D290" s="53">
        <f>IF(D6&gt;=D289,D6-D289,0)</f>
        <v>616063</v>
      </c>
      <c r="E290" s="53">
        <f>IF(E6&gt;=E289,E6-E289,0)</f>
        <v>328251.97000000009</v>
      </c>
      <c r="F290" s="54">
        <f t="shared" si="76"/>
        <v>53.282208150789792</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768359</v>
      </c>
      <c r="E292" s="244">
        <v>1293422.17</v>
      </c>
      <c r="F292" s="54">
        <f t="shared" si="76"/>
        <v>168.33565689996473</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245380</v>
      </c>
      <c r="E294" s="244">
        <v>117893.66</v>
      </c>
      <c r="F294" s="54">
        <f t="shared" si="76"/>
        <v>48.045341918656781</v>
      </c>
    </row>
    <row r="295" spans="1:6" ht="24" x14ac:dyDescent="0.2">
      <c r="A295" s="55">
        <v>9661</v>
      </c>
      <c r="B295" s="87" t="s">
        <v>627</v>
      </c>
      <c r="C295" s="52" t="s">
        <v>628</v>
      </c>
      <c r="D295" s="244"/>
      <c r="E295" s="244">
        <v>192374.21</v>
      </c>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251414</v>
      </c>
      <c r="E350" s="53">
        <f t="shared" si="95"/>
        <v>197625.57</v>
      </c>
      <c r="F350" s="54">
        <f t="shared" si="81"/>
        <v>78.60563453109215</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251414</v>
      </c>
      <c r="E363" s="53">
        <f t="shared" si="99"/>
        <v>197625.57</v>
      </c>
      <c r="F363" s="54">
        <f t="shared" si="81"/>
        <v>78.60563453109215</v>
      </c>
    </row>
    <row r="364" spans="1:6" ht="12.75" customHeight="1" x14ac:dyDescent="0.2">
      <c r="A364" s="55">
        <v>421</v>
      </c>
      <c r="B364" s="87" t="s">
        <v>756</v>
      </c>
      <c r="C364" s="52" t="s">
        <v>757</v>
      </c>
      <c r="D364" s="53">
        <f t="shared" ref="D364:E364" si="100">SUM(D365:D368)</f>
        <v>203346</v>
      </c>
      <c r="E364" s="53">
        <f t="shared" si="100"/>
        <v>60415.69</v>
      </c>
      <c r="F364" s="54">
        <f t="shared" si="81"/>
        <v>29.710783590530426</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v>180221</v>
      </c>
      <c r="E366" s="244"/>
      <c r="F366" s="54">
        <f t="shared" si="81"/>
        <v>0</v>
      </c>
    </row>
    <row r="367" spans="1:6" ht="12.75" customHeight="1" x14ac:dyDescent="0.2">
      <c r="A367" s="55">
        <v>4213</v>
      </c>
      <c r="B367" s="87" t="s">
        <v>666</v>
      </c>
      <c r="C367" s="52" t="s">
        <v>760</v>
      </c>
      <c r="D367" s="244">
        <v>625</v>
      </c>
      <c r="E367" s="244"/>
      <c r="F367" s="54">
        <f t="shared" si="81"/>
        <v>0</v>
      </c>
    </row>
    <row r="368" spans="1:6" ht="12.75" customHeight="1" x14ac:dyDescent="0.2">
      <c r="A368" s="55">
        <v>4214</v>
      </c>
      <c r="B368" s="87" t="s">
        <v>668</v>
      </c>
      <c r="C368" s="52" t="s">
        <v>761</v>
      </c>
      <c r="D368" s="244">
        <v>22500</v>
      </c>
      <c r="E368" s="244">
        <v>60415.69</v>
      </c>
      <c r="F368" s="54">
        <f t="shared" si="81"/>
        <v>268.51417777777777</v>
      </c>
    </row>
    <row r="369" spans="1:6" ht="12.75" customHeight="1" x14ac:dyDescent="0.2">
      <c r="A369" s="55">
        <v>422</v>
      </c>
      <c r="B369" s="87" t="s">
        <v>762</v>
      </c>
      <c r="C369" s="52" t="s">
        <v>763</v>
      </c>
      <c r="D369" s="53">
        <f t="shared" ref="D369:E369" si="101">SUM(D370:D377)</f>
        <v>48068</v>
      </c>
      <c r="E369" s="53">
        <f t="shared" si="101"/>
        <v>113459.88</v>
      </c>
      <c r="F369" s="54">
        <f t="shared" si="81"/>
        <v>236.04035949072147</v>
      </c>
    </row>
    <row r="370" spans="1:6" ht="12.75" customHeight="1" x14ac:dyDescent="0.2">
      <c r="A370" s="55">
        <v>4221</v>
      </c>
      <c r="B370" s="87" t="s">
        <v>672</v>
      </c>
      <c r="C370" s="52" t="s">
        <v>764</v>
      </c>
      <c r="D370" s="244">
        <v>8410</v>
      </c>
      <c r="E370" s="244"/>
      <c r="F370" s="54">
        <f t="shared" si="81"/>
        <v>0</v>
      </c>
    </row>
    <row r="371" spans="1:6" ht="12.75" customHeight="1" x14ac:dyDescent="0.2">
      <c r="A371" s="55">
        <v>4222</v>
      </c>
      <c r="B371" s="87" t="s">
        <v>765</v>
      </c>
      <c r="C371" s="52" t="s">
        <v>766</v>
      </c>
      <c r="D371" s="244">
        <v>205</v>
      </c>
      <c r="E371" s="244"/>
      <c r="F371" s="54">
        <f t="shared" si="81"/>
        <v>0</v>
      </c>
    </row>
    <row r="372" spans="1:6" ht="12.75" customHeight="1" x14ac:dyDescent="0.2">
      <c r="A372" s="55">
        <v>4223</v>
      </c>
      <c r="B372" s="87" t="s">
        <v>676</v>
      </c>
      <c r="C372" s="52" t="s">
        <v>767</v>
      </c>
      <c r="D372" s="244">
        <v>23010</v>
      </c>
      <c r="E372" s="244">
        <v>43728.19</v>
      </c>
      <c r="F372" s="54">
        <f t="shared" si="81"/>
        <v>190.03993915688832</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v>51125</v>
      </c>
      <c r="F375" s="54" t="str">
        <f t="shared" si="81"/>
        <v>-</v>
      </c>
    </row>
    <row r="376" spans="1:6" ht="12.75" customHeight="1" x14ac:dyDescent="0.2">
      <c r="A376" s="55">
        <v>4227</v>
      </c>
      <c r="B376" s="234" t="s">
        <v>684</v>
      </c>
      <c r="C376" s="52" t="s">
        <v>771</v>
      </c>
      <c r="D376" s="244">
        <v>16443</v>
      </c>
      <c r="E376" s="244">
        <v>18606.689999999999</v>
      </c>
      <c r="F376" s="54">
        <f t="shared" si="81"/>
        <v>113.15873015873015</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0</v>
      </c>
      <c r="E391" s="53">
        <f t="shared" si="105"/>
        <v>23750</v>
      </c>
      <c r="F391" s="54" t="str">
        <f t="shared" si="81"/>
        <v>-</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c r="F393" s="54" t="str">
        <f t="shared" si="81"/>
        <v>-</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v>23750</v>
      </c>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251414</v>
      </c>
      <c r="E408" s="53">
        <f t="shared" si="111"/>
        <v>197625.57</v>
      </c>
      <c r="F408" s="54">
        <f t="shared" si="81"/>
        <v>78.60563453109215</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c r="E410" s="244"/>
      <c r="F410" s="54" t="str">
        <f t="shared" si="81"/>
        <v>-</v>
      </c>
    </row>
    <row r="411" spans="1:6" ht="12.75" customHeight="1" x14ac:dyDescent="0.2">
      <c r="A411" s="55">
        <v>97</v>
      </c>
      <c r="B411" s="87" t="s">
        <v>825</v>
      </c>
      <c r="C411" s="52" t="s">
        <v>826</v>
      </c>
      <c r="D411" s="244">
        <v>293386</v>
      </c>
      <c r="E411" s="244">
        <v>134603.24</v>
      </c>
      <c r="F411" s="54">
        <f t="shared" si="81"/>
        <v>45.879230774474578</v>
      </c>
    </row>
    <row r="412" spans="1:6" ht="12.75" customHeight="1" x14ac:dyDescent="0.2">
      <c r="A412" s="55" t="s">
        <v>606</v>
      </c>
      <c r="B412" s="87" t="s">
        <v>827</v>
      </c>
      <c r="C412" s="52" t="s">
        <v>828</v>
      </c>
      <c r="D412" s="53">
        <f>D6+D298</f>
        <v>1419326</v>
      </c>
      <c r="E412" s="53">
        <f>E6+E298</f>
        <v>1303661.08</v>
      </c>
      <c r="F412" s="54">
        <f t="shared" si="81"/>
        <v>91.850715057710502</v>
      </c>
    </row>
    <row r="413" spans="1:6" ht="12.75" customHeight="1" x14ac:dyDescent="0.2">
      <c r="A413" s="55" t="s">
        <v>606</v>
      </c>
      <c r="B413" s="87" t="s">
        <v>829</v>
      </c>
      <c r="C413" s="52" t="s">
        <v>830</v>
      </c>
      <c r="D413" s="53">
        <f t="shared" ref="D413:E413" si="112">D289+D350</f>
        <v>1054677</v>
      </c>
      <c r="E413" s="53">
        <f t="shared" si="112"/>
        <v>1173034.68</v>
      </c>
      <c r="F413" s="54">
        <f t="shared" si="81"/>
        <v>111.22217323408019</v>
      </c>
    </row>
    <row r="414" spans="1:6" ht="12.75" customHeight="1" x14ac:dyDescent="0.2">
      <c r="A414" s="55" t="s">
        <v>606</v>
      </c>
      <c r="B414" s="87" t="s">
        <v>831</v>
      </c>
      <c r="C414" s="52" t="s">
        <v>832</v>
      </c>
      <c r="D414" s="53">
        <f t="shared" ref="D414:E414" si="113">IF(D412&gt;=D413,D412-D413,0)</f>
        <v>364649</v>
      </c>
      <c r="E414" s="53">
        <f t="shared" si="113"/>
        <v>130626.40000000014</v>
      </c>
      <c r="F414" s="54">
        <f t="shared" si="81"/>
        <v>35.82250328397997</v>
      </c>
    </row>
    <row r="415" spans="1:6" ht="12.75" customHeight="1" x14ac:dyDescent="0.2">
      <c r="A415" s="55" t="s">
        <v>606</v>
      </c>
      <c r="B415" s="87" t="s">
        <v>833</v>
      </c>
      <c r="C415" s="52" t="s">
        <v>834</v>
      </c>
      <c r="D415" s="53">
        <f t="shared" ref="D415:E415" si="114">IF(D413&gt;=D412,D413-D412,0)</f>
        <v>0</v>
      </c>
      <c r="E415" s="53">
        <f t="shared" si="114"/>
        <v>0</v>
      </c>
      <c r="F415" s="54" t="str">
        <f t="shared" si="81"/>
        <v>-</v>
      </c>
    </row>
    <row r="416" spans="1:6" ht="12.75" customHeight="1" x14ac:dyDescent="0.2">
      <c r="A416" s="62" t="s">
        <v>835</v>
      </c>
      <c r="B416" s="234" t="s">
        <v>836</v>
      </c>
      <c r="C416" s="63" t="s">
        <v>837</v>
      </c>
      <c r="D416" s="53">
        <f t="shared" ref="D416:E416" si="115">IF(D292-D293+D409-D410&gt;=0,D292-D293+D409-D410,0)</f>
        <v>768359</v>
      </c>
      <c r="E416" s="53">
        <f t="shared" si="115"/>
        <v>1293422.17</v>
      </c>
      <c r="F416" s="54">
        <f t="shared" si="81"/>
        <v>168.33565689996473</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538766</v>
      </c>
      <c r="E418" s="64">
        <f t="shared" si="117"/>
        <v>252496.9</v>
      </c>
      <c r="F418" s="59">
        <f t="shared" si="81"/>
        <v>46.865782176306595</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36560.120000000003</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36560.120000000003</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36560.120000000003</v>
      </c>
      <c r="F617" s="54" t="str">
        <f t="shared" si="119"/>
        <v>-</v>
      </c>
    </row>
    <row r="618" spans="1:6" ht="12.75" customHeight="1" x14ac:dyDescent="0.2">
      <c r="A618" s="55">
        <v>5471</v>
      </c>
      <c r="B618" s="87" t="s">
        <v>1231</v>
      </c>
      <c r="C618" s="52" t="s">
        <v>1232</v>
      </c>
      <c r="D618" s="244"/>
      <c r="E618" s="244">
        <v>36560.120000000003</v>
      </c>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36560.120000000003</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1419326</v>
      </c>
      <c r="E639" s="53">
        <f t="shared" si="180"/>
        <v>1303661.08</v>
      </c>
      <c r="F639" s="54">
        <f t="shared" si="119"/>
        <v>91.850715057710502</v>
      </c>
    </row>
    <row r="640" spans="1:6" ht="12.75" customHeight="1" x14ac:dyDescent="0.2">
      <c r="A640" s="55" t="s">
        <v>606</v>
      </c>
      <c r="B640" s="87" t="s">
        <v>1275</v>
      </c>
      <c r="C640" s="52" t="s">
        <v>1276</v>
      </c>
      <c r="D640" s="53">
        <f t="shared" ref="D640:E640" si="181">D413+D528</f>
        <v>1054677</v>
      </c>
      <c r="E640" s="53">
        <f t="shared" si="181"/>
        <v>1209594.8</v>
      </c>
      <c r="F640" s="54">
        <f t="shared" si="119"/>
        <v>114.68864875217722</v>
      </c>
    </row>
    <row r="641" spans="1:6" ht="12.75" customHeight="1" x14ac:dyDescent="0.2">
      <c r="A641" s="55" t="s">
        <v>606</v>
      </c>
      <c r="B641" s="87" t="s">
        <v>1277</v>
      </c>
      <c r="C641" s="52" t="s">
        <v>1278</v>
      </c>
      <c r="D641" s="53">
        <f t="shared" ref="D641:E641" si="182">IF(D639&gt;=D640,D639-D640,0)</f>
        <v>364649</v>
      </c>
      <c r="E641" s="53">
        <f t="shared" si="182"/>
        <v>94066.280000000028</v>
      </c>
      <c r="F641" s="54">
        <f t="shared" si="119"/>
        <v>25.796390501550814</v>
      </c>
    </row>
    <row r="642" spans="1:6" ht="12.75" customHeight="1" x14ac:dyDescent="0.2">
      <c r="A642" s="55" t="s">
        <v>606</v>
      </c>
      <c r="B642" s="87" t="s">
        <v>1279</v>
      </c>
      <c r="C642" s="52" t="s">
        <v>1280</v>
      </c>
      <c r="D642" s="53">
        <f t="shared" ref="D642:E642" si="183">IF(D640&gt;=D639,D640-D639,0)</f>
        <v>0</v>
      </c>
      <c r="E642" s="53">
        <f t="shared" si="183"/>
        <v>0</v>
      </c>
      <c r="F642" s="54" t="str">
        <f t="shared" si="119"/>
        <v>-</v>
      </c>
    </row>
    <row r="643" spans="1:6" ht="24" x14ac:dyDescent="0.2">
      <c r="A643" s="62" t="s">
        <v>1281</v>
      </c>
      <c r="B643" s="87" t="s">
        <v>1282</v>
      </c>
      <c r="C643" s="63" t="s">
        <v>1281</v>
      </c>
      <c r="D643" s="53">
        <f t="shared" ref="D643:E643" si="184">IF(D416-D417+D637-D638&gt;=0,D416-D417+D637-D638,0)</f>
        <v>768359</v>
      </c>
      <c r="E643" s="53">
        <f t="shared" si="184"/>
        <v>1293422.17</v>
      </c>
      <c r="F643" s="54">
        <f t="shared" si="119"/>
        <v>168.33565689996473</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1133008</v>
      </c>
      <c r="E645" s="53">
        <f t="shared" si="186"/>
        <v>1387488.45</v>
      </c>
      <c r="F645" s="54">
        <f t="shared" si="119"/>
        <v>122.46060486775028</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c r="E647" s="245"/>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1040831</v>
      </c>
      <c r="E649" s="244">
        <v>1121941.94</v>
      </c>
      <c r="F649" s="54">
        <f t="shared" ref="F649:F724" si="188">IF(D649&lt;&gt;0,IF(E649/D649&gt;=100,"&gt;&gt;100",E649/D649*100),"-")</f>
        <v>107.79290201771468</v>
      </c>
    </row>
    <row r="650" spans="1:6" ht="12.75" customHeight="1" x14ac:dyDescent="0.2">
      <c r="A650" s="55" t="s">
        <v>1294</v>
      </c>
      <c r="B650" s="87" t="s">
        <v>1295</v>
      </c>
      <c r="C650" s="52" t="s">
        <v>1294</v>
      </c>
      <c r="D650" s="244">
        <v>1432543</v>
      </c>
      <c r="E650" s="244">
        <v>1313866.45</v>
      </c>
      <c r="F650" s="54">
        <f t="shared" si="188"/>
        <v>91.715672758165027</v>
      </c>
    </row>
    <row r="651" spans="1:6" ht="12.75" customHeight="1" x14ac:dyDescent="0.2">
      <c r="A651" s="55" t="s">
        <v>1296</v>
      </c>
      <c r="B651" s="87" t="s">
        <v>1297</v>
      </c>
      <c r="C651" s="52" t="s">
        <v>1296</v>
      </c>
      <c r="D651" s="244">
        <v>1285793</v>
      </c>
      <c r="E651" s="244">
        <v>1202647.6000000001</v>
      </c>
      <c r="F651" s="54">
        <f t="shared" si="188"/>
        <v>93.533531447130301</v>
      </c>
    </row>
    <row r="652" spans="1:6" ht="24" x14ac:dyDescent="0.2">
      <c r="A652" s="55">
        <v>11</v>
      </c>
      <c r="B652" s="87" t="s">
        <v>1298</v>
      </c>
      <c r="C652" s="52" t="s">
        <v>1299</v>
      </c>
      <c r="D652" s="53">
        <f t="shared" ref="D652:E652" si="189">+D649+D650-D651</f>
        <v>1187581</v>
      </c>
      <c r="E652" s="53">
        <f t="shared" si="189"/>
        <v>1233160.7899999996</v>
      </c>
      <c r="F652" s="54">
        <f t="shared" si="188"/>
        <v>103.83803631078634</v>
      </c>
    </row>
    <row r="653" spans="1:6" ht="24" x14ac:dyDescent="0.2">
      <c r="A653" s="55" t="s">
        <v>606</v>
      </c>
      <c r="B653" s="87" t="s">
        <v>1300</v>
      </c>
      <c r="C653" s="52" t="s">
        <v>1301</v>
      </c>
      <c r="D653" s="266">
        <v>1</v>
      </c>
      <c r="E653" s="266">
        <v>2</v>
      </c>
      <c r="F653" s="54">
        <f t="shared" si="188"/>
        <v>200</v>
      </c>
    </row>
    <row r="654" spans="1:6" ht="24" x14ac:dyDescent="0.2">
      <c r="A654" s="55" t="s">
        <v>606</v>
      </c>
      <c r="B654" s="87" t="s">
        <v>1302</v>
      </c>
      <c r="C654" s="52" t="s">
        <v>1303</v>
      </c>
      <c r="D654" s="266"/>
      <c r="E654" s="266"/>
      <c r="F654" s="54" t="str">
        <f t="shared" si="188"/>
        <v>-</v>
      </c>
    </row>
    <row r="655" spans="1:6" ht="12.75" customHeight="1" x14ac:dyDescent="0.2">
      <c r="A655" s="55" t="s">
        <v>606</v>
      </c>
      <c r="B655" s="87" t="s">
        <v>1304</v>
      </c>
      <c r="C655" s="52" t="s">
        <v>1305</v>
      </c>
      <c r="D655" s="266">
        <v>1</v>
      </c>
      <c r="E655" s="266">
        <v>2</v>
      </c>
      <c r="F655" s="54">
        <f t="shared" si="188"/>
        <v>200</v>
      </c>
    </row>
    <row r="656" spans="1:6" ht="12.75" customHeight="1" x14ac:dyDescent="0.2">
      <c r="A656" s="55" t="s">
        <v>606</v>
      </c>
      <c r="B656" s="87" t="s">
        <v>1306</v>
      </c>
      <c r="C656" s="52" t="s">
        <v>1307</v>
      </c>
      <c r="D656" s="266"/>
      <c r="E656" s="266"/>
      <c r="F656" s="54" t="str">
        <f t="shared" si="188"/>
        <v>-</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v>549033</v>
      </c>
      <c r="E661" s="244">
        <v>450936.72</v>
      </c>
      <c r="F661" s="54">
        <f t="shared" si="188"/>
        <v>82.132899115353723</v>
      </c>
    </row>
    <row r="662" spans="1:6" ht="12.75" customHeight="1" x14ac:dyDescent="0.2">
      <c r="A662" s="55">
        <v>63312</v>
      </c>
      <c r="B662" s="87" t="s">
        <v>1319</v>
      </c>
      <c r="C662" s="52" t="s">
        <v>1320</v>
      </c>
      <c r="D662" s="244">
        <v>56989</v>
      </c>
      <c r="E662" s="244"/>
      <c r="F662" s="54">
        <f t="shared" si="188"/>
        <v>0</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c r="E665" s="244">
        <v>106577.23</v>
      </c>
      <c r="F665" s="54" t="str">
        <f t="shared" si="188"/>
        <v>-</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16068</v>
      </c>
      <c r="E718" s="244">
        <v>10929.6</v>
      </c>
      <c r="F718" s="54">
        <f t="shared" si="188"/>
        <v>68.020911127707251</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c r="E720" s="244"/>
      <c r="F720" s="54" t="str">
        <f t="shared" si="188"/>
        <v>-</v>
      </c>
    </row>
    <row r="721" spans="1:6" ht="12.75" customHeight="1" x14ac:dyDescent="0.2">
      <c r="A721" s="55" t="s">
        <v>1419</v>
      </c>
      <c r="B721" s="87" t="s">
        <v>1420</v>
      </c>
      <c r="C721" s="52" t="s">
        <v>1419</v>
      </c>
      <c r="D721" s="244"/>
      <c r="E721" s="244">
        <v>2523.16</v>
      </c>
      <c r="F721" s="54" t="str">
        <f t="shared" si="188"/>
        <v>-</v>
      </c>
    </row>
    <row r="722" spans="1:6" ht="12.75" customHeight="1" x14ac:dyDescent="0.2">
      <c r="A722" s="55" t="s">
        <v>1421</v>
      </c>
      <c r="B722" s="87" t="s">
        <v>1422</v>
      </c>
      <c r="C722" s="52" t="s">
        <v>1421</v>
      </c>
      <c r="D722" s="244">
        <v>472</v>
      </c>
      <c r="E722" s="244">
        <v>13736.49</v>
      </c>
      <c r="F722" s="54">
        <f t="shared" si="188"/>
        <v>2910.273305084746</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v>3629</v>
      </c>
      <c r="E725" s="244">
        <v>8164.58</v>
      </c>
      <c r="F725" s="54">
        <f t="shared" ref="F725:F979" si="190">IF(D725&lt;&gt;0,IF(E725/D725&gt;=100,"&gt;&gt;100",E725/D725*100),"-")</f>
        <v>224.98153761366768</v>
      </c>
    </row>
    <row r="726" spans="1:6" ht="12.75" customHeight="1" x14ac:dyDescent="0.2">
      <c r="A726" s="55" t="s">
        <v>1429</v>
      </c>
      <c r="B726" s="87" t="s">
        <v>1430</v>
      </c>
      <c r="C726" s="52" t="s">
        <v>1429</v>
      </c>
      <c r="D726" s="244">
        <v>875</v>
      </c>
      <c r="E726" s="244">
        <v>875</v>
      </c>
      <c r="F726" s="54">
        <f t="shared" si="190"/>
        <v>100</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v>2600</v>
      </c>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v>8319</v>
      </c>
      <c r="E816" s="244">
        <v>7816.5</v>
      </c>
      <c r="F816" s="54">
        <f t="shared" si="190"/>
        <v>93.959610530111789</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28000</v>
      </c>
      <c r="E819" s="244">
        <v>28000</v>
      </c>
      <c r="F819" s="54">
        <f t="shared" si="190"/>
        <v>100</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v>9500</v>
      </c>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v>43528</v>
      </c>
      <c r="E823" s="244">
        <v>45387.5</v>
      </c>
      <c r="F823" s="54">
        <f t="shared" si="190"/>
        <v>104.2719628744716</v>
      </c>
    </row>
    <row r="824" spans="1:6" ht="12.75" customHeight="1" x14ac:dyDescent="0.2">
      <c r="A824" s="55">
        <v>37221</v>
      </c>
      <c r="B824" s="87" t="s">
        <v>1625</v>
      </c>
      <c r="C824" s="52" t="s">
        <v>1626</v>
      </c>
      <c r="D824" s="244">
        <v>3911</v>
      </c>
      <c r="E824" s="244">
        <v>9736.09</v>
      </c>
      <c r="F824" s="54">
        <f t="shared" si="190"/>
        <v>248.94119151112247</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v>36560.120000000003</v>
      </c>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1" t="s">
        <v>49</v>
      </c>
      <c r="B3" s="302" t="s">
        <v>41</v>
      </c>
      <c r="C3" s="303" t="s">
        <v>42</v>
      </c>
      <c r="D3" s="304" t="s">
        <v>1964</v>
      </c>
      <c r="E3" s="302" t="s">
        <v>1965</v>
      </c>
      <c r="F3" s="305" t="s">
        <v>52</v>
      </c>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3" t="s">
        <v>2534</v>
      </c>
      <c r="B3" s="284" t="s">
        <v>41</v>
      </c>
      <c r="C3" s="285" t="s">
        <v>42</v>
      </c>
      <c r="D3" s="284" t="s">
        <v>50</v>
      </c>
      <c r="E3" s="284" t="s">
        <v>51</v>
      </c>
      <c r="F3" s="286"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3" t="s">
        <v>1943</v>
      </c>
      <c r="B3" s="284" t="s">
        <v>41</v>
      </c>
      <c r="C3" s="285" t="s">
        <v>42</v>
      </c>
      <c r="D3" s="284" t="s">
        <v>2787</v>
      </c>
      <c r="E3" s="286"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53</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8" sqref="D8"/>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3" t="s">
        <v>1943</v>
      </c>
      <c r="B3" s="284" t="s">
        <v>41</v>
      </c>
      <c r="C3" s="285" t="s">
        <v>42</v>
      </c>
      <c r="D3" s="286" t="s">
        <v>2858</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53</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7">
        <v>153618.65</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1210505.4400000002</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8"/>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975319.75</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8">
        <v>235126.9</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8">
        <v>486347.11</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8">
        <v>11433.13</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8"/>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8"/>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8">
        <v>100440.09</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8"/>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8">
        <v>141972.51999999999</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8">
        <v>198625.57</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36560.120000000003</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8"/>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8">
        <v>36560.120000000003</v>
      </c>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8"/>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1196179.57</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8"/>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960993.88</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8">
        <v>226136.19</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8">
        <v>489731.07</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8">
        <v>11433.13</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8"/>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8"/>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8">
        <v>98840.09</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8"/>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8">
        <v>134853.4</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8">
        <v>198625.57</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36560.120000000003</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8"/>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8">
        <v>36560.120000000003</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8"/>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167944.52000000002</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8"/>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8"/>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8"/>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8"/>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8"/>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8"/>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8"/>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8"/>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8"/>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8"/>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8"/>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8"/>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8"/>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8"/>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8"/>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8"/>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8"/>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8"/>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8"/>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167944.52000000002</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8">
        <v>52268.58</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8">
        <v>115675.94</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9"/>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45"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7</v>
      </c>
      <c r="G3" s="126">
        <f>IF(RefStr!C12&lt;&gt;"",INT(VALUE(MID(RefStr!C12,1,4))),0)</f>
        <v>2022</v>
      </c>
      <c r="H3" s="130">
        <f>IF(RefStr!C12&lt;&gt;"",INT(VALUE(MID(RefStr!C12,6,2))),0)</f>
        <v>9</v>
      </c>
      <c r="I3" s="131" t="str">
        <f>RefStr!C10</f>
        <v>22</v>
      </c>
      <c r="J3" s="132" t="str">
        <f>RefStr!H7</f>
        <v>DA</v>
      </c>
      <c r="K3" s="130" t="str">
        <f>RefStr!H9</f>
        <v>NE</v>
      </c>
      <c r="L3" s="130" t="str">
        <f>RefStr!H10</f>
        <v>NE</v>
      </c>
      <c r="M3" s="130" t="str">
        <f>RefStr!H8</f>
        <v>NE</v>
      </c>
      <c r="N3" s="130" t="str">
        <f>RefStr!H11</f>
        <v>DA</v>
      </c>
      <c r="O3" s="133">
        <f>RefStr!C6</f>
        <v>27521</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SUM(E20:E274)</f>
        <v>0</v>
      </c>
      <c r="F19" s="73">
        <f>SUM(F20:F274)</f>
        <v>7</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Provjera</v>
      </c>
      <c r="C213" s="120" t="s">
        <v>3216</v>
      </c>
      <c r="D213" s="125"/>
      <c r="E213" s="73">
        <f t="shared" si="20"/>
        <v>0</v>
      </c>
      <c r="F213" s="73">
        <f t="shared" ref="F213:F274" si="21">MAX(L213:O213)</f>
        <v>1</v>
      </c>
      <c r="G213" s="73"/>
      <c r="H213" s="73"/>
      <c r="I213" s="73"/>
      <c r="J213" s="73"/>
      <c r="K213" s="73"/>
      <c r="L213" s="73">
        <f>IF(AND('PR-RAS'!D24&gt;0,'PR-RAS'!D658=0),1,0)</f>
        <v>1</v>
      </c>
      <c r="M213" s="73">
        <f>IF(AND('PR-RAS'!E24&gt;0,'PR-RAS'!E658=0),1,0)</f>
        <v>1</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3227</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3229</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3297</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0</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DA4B0-AFCA-4129-A84E-1E3DCC03D3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cp:lastModifiedBy>
  <cp:lastPrinted>2022-04-04T19:59:02Z</cp:lastPrinted>
  <dcterms:created xsi:type="dcterms:W3CDTF">2022-04-01T05:14:30Z</dcterms:created>
  <dcterms:modified xsi:type="dcterms:W3CDTF">2022-10-07T10:24:03Z</dcterms:modified>
</cp:coreProperties>
</file>