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1. GODINA\2. Rebalans\"/>
    </mc:Choice>
  </mc:AlternateContent>
  <xr:revisionPtr revIDLastSave="0" documentId="13_ncr:1_{2ACC73C0-2625-4D07-93B7-486B319C485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I75" i="1" l="1"/>
  <c r="I73" i="1"/>
  <c r="I69" i="1"/>
  <c r="I64" i="1"/>
  <c r="I60" i="1"/>
  <c r="I58" i="1"/>
  <c r="I54" i="1"/>
  <c r="I52" i="1"/>
  <c r="I49" i="1"/>
  <c r="I46" i="1"/>
  <c r="I44" i="1"/>
  <c r="I42" i="1"/>
  <c r="I26" i="1"/>
  <c r="I23" i="1"/>
  <c r="I18" i="1"/>
  <c r="I10" i="1"/>
  <c r="H75" i="1"/>
  <c r="H73" i="1"/>
  <c r="H69" i="1"/>
  <c r="H64" i="1"/>
  <c r="H60" i="1"/>
  <c r="H58" i="1"/>
  <c r="H54" i="1"/>
  <c r="H52" i="1"/>
  <c r="H49" i="1"/>
  <c r="H46" i="1"/>
  <c r="H44" i="1"/>
  <c r="H42" i="1"/>
  <c r="H26" i="1"/>
  <c r="H23" i="1"/>
  <c r="H18" i="1"/>
  <c r="H10" i="1"/>
  <c r="H80" i="1" s="1"/>
  <c r="K46" i="1"/>
  <c r="J46" i="1"/>
  <c r="F46" i="1"/>
  <c r="E46" i="1"/>
  <c r="G46" i="1"/>
  <c r="E26" i="1"/>
  <c r="F26" i="1"/>
  <c r="K26" i="1"/>
  <c r="J26" i="1"/>
  <c r="G26" i="1"/>
  <c r="I80" i="1" l="1"/>
  <c r="K64" i="1"/>
  <c r="J64" i="1"/>
  <c r="G64" i="1"/>
  <c r="F64" i="1"/>
  <c r="E64" i="1"/>
  <c r="K75" i="1" l="1"/>
  <c r="J75" i="1"/>
  <c r="G75" i="1"/>
  <c r="F75" i="1"/>
  <c r="E75" i="1"/>
  <c r="K69" i="1" l="1"/>
  <c r="J69" i="1"/>
  <c r="G69" i="1"/>
  <c r="F69" i="1"/>
  <c r="E69" i="1"/>
  <c r="F73" i="1" l="1"/>
  <c r="F60" i="1"/>
  <c r="F58" i="1"/>
  <c r="F54" i="1"/>
  <c r="F52" i="1"/>
  <c r="F49" i="1"/>
  <c r="F44" i="1"/>
  <c r="F42" i="1"/>
  <c r="F23" i="1"/>
  <c r="F18" i="1"/>
  <c r="F10" i="1"/>
  <c r="E73" i="1"/>
  <c r="E60" i="1"/>
  <c r="E58" i="1"/>
  <c r="E54" i="1"/>
  <c r="E52" i="1"/>
  <c r="E49" i="1"/>
  <c r="E44" i="1"/>
  <c r="E42" i="1"/>
  <c r="E23" i="1"/>
  <c r="E18" i="1"/>
  <c r="E10" i="1"/>
  <c r="F80" i="1" l="1"/>
  <c r="E80" i="1"/>
  <c r="K49" i="1"/>
  <c r="J49" i="1"/>
  <c r="G49" i="1"/>
  <c r="K73" i="1"/>
  <c r="J73" i="1"/>
  <c r="G73" i="1"/>
  <c r="K60" i="1"/>
  <c r="J60" i="1"/>
  <c r="G60" i="1"/>
  <c r="K58" i="1"/>
  <c r="J58" i="1"/>
  <c r="G58" i="1"/>
  <c r="K54" i="1"/>
  <c r="J54" i="1"/>
  <c r="G54" i="1"/>
  <c r="K52" i="1"/>
  <c r="J52" i="1"/>
  <c r="G52" i="1"/>
  <c r="K18" i="1"/>
  <c r="J18" i="1"/>
  <c r="G18" i="1"/>
  <c r="K10" i="1"/>
  <c r="J10" i="1"/>
  <c r="G10" i="1"/>
  <c r="K23" i="1"/>
  <c r="J23" i="1"/>
  <c r="G23" i="1"/>
  <c r="K44" i="1"/>
  <c r="J44" i="1"/>
  <c r="K42" i="1"/>
  <c r="J42" i="1"/>
  <c r="G44" i="1"/>
  <c r="G42" i="1"/>
  <c r="J80" i="1" l="1"/>
  <c r="K80" i="1"/>
  <c r="G80" i="1"/>
</calcChain>
</file>

<file path=xl/sharedStrings.xml><?xml version="1.0" encoding="utf-8"?>
<sst xmlns="http://schemas.openxmlformats.org/spreadsheetml/2006/main" count="425" uniqueCount="253">
  <si>
    <t>Cilj</t>
  </si>
  <si>
    <t>Pokazatelj rezultata</t>
  </si>
  <si>
    <t xml:space="preserve">Polazna vrijednost  </t>
  </si>
  <si>
    <t xml:space="preserve">Ciljana vrijednost    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</si>
  <si>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</si>
  <si>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</si>
  <si>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</si>
  <si>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</si>
  <si>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</si>
  <si>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</si>
  <si>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</si>
  <si>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</si>
  <si>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</si>
  <si>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</si>
  <si>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</si>
  <si>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</si>
  <si>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</si>
  <si>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</si>
  <si>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</si>
  <si>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</si>
  <si>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</si>
  <si>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</si>
  <si>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</si>
  <si>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</si>
  <si>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</si>
  <si>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</si>
  <si>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</si>
  <si>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</si>
  <si>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</si>
  <si>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</si>
  <si>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</si>
  <si>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</si>
  <si>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</si>
  <si>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</si>
  <si>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</si>
  <si>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</si>
  <si>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</si>
  <si>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</si>
  <si>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</si>
  <si>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</si>
  <si>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</si>
  <si>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</si>
  <si>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</si>
  <si>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</si>
  <si>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</si>
  <si>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</si>
  <si>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</si>
  <si>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</si>
  <si>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</si>
  <si>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</si>
  <si>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</si>
  <si>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</si>
  <si>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</si>
  <si>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</si>
  <si>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</si>
  <si>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</si>
  <si>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</si>
  <si>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</si>
  <si>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</si>
  <si>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</si>
  <si>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</si>
  <si>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</si>
  <si>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</si>
  <si>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001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</si>
  <si>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</si>
  <si>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</si>
  <si>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</si>
  <si>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</si>
  <si>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</si>
  <si>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</si>
  <si>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</si>
  <si>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</si>
  <si>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</si>
  <si>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</si>
  <si>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</si>
  <si>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</si>
  <si>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</si>
  <si>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</si>
  <si>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</si>
  <si>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</si>
  <si>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17.000 m2</t>
  </si>
  <si>
    <t>2</t>
  </si>
  <si>
    <t>1/10.000</t>
  </si>
  <si>
    <t>Računalna oprema, novi računalni programi/vijek trajanja</t>
  </si>
  <si>
    <t>1/5</t>
  </si>
  <si>
    <t>Broj prometnica/   dužina prometnica u m</t>
  </si>
  <si>
    <t>5</t>
  </si>
  <si>
    <t>Broj pripremljene dokumentacije za projekte</t>
  </si>
  <si>
    <t>1</t>
  </si>
  <si>
    <t>Porast broja noćenja na području općine</t>
  </si>
  <si>
    <t>70%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</si>
  <si>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</si>
  <si>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</si>
  <si>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</si>
  <si>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</si>
  <si>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</si>
  <si>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</si>
  <si>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</si>
  <si>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</si>
  <si>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</si>
  <si>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</si>
  <si>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</si>
  <si>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</si>
  <si>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</si>
  <si>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</si>
  <si>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</si>
  <si>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</si>
  <si>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</si>
  <si>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</si>
  <si>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</si>
  <si>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</si>
  <si>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</si>
  <si>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</si>
  <si>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</si>
  <si>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</si>
  <si>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</si>
  <si>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</si>
  <si>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</si>
  <si>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</si>
  <si>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</si>
  <si>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</si>
  <si>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</si>
  <si>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</si>
  <si>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</si>
  <si>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</si>
  <si>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</si>
  <si>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</si>
  <si>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</si>
  <si>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</si>
  <si>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</si>
  <si>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</si>
  <si>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</si>
  <si>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</si>
  <si>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</si>
  <si>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</si>
  <si>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</si>
  <si>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</si>
  <si>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200/30</t>
  </si>
  <si>
    <t>210/25</t>
  </si>
  <si>
    <t>220/25</t>
  </si>
  <si>
    <t>2/40.000 m2</t>
  </si>
  <si>
    <t>Broj postavljenih klima uređaja i ostale opreme</t>
  </si>
  <si>
    <t>3</t>
  </si>
  <si>
    <t xml:space="preserve">broj košnji </t>
  </si>
  <si>
    <t>Kapitalni projekt "Modernizacija nerazvrstanih cesta"</t>
  </si>
  <si>
    <t>Opremanje objekata mrtvačnica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</si>
  <si>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</si>
  <si>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</si>
  <si>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</si>
  <si>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</si>
  <si>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</si>
  <si>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Broj energetski obnovljenih zgrada</t>
  </si>
  <si>
    <t>Broj zgrada za adaptaciju</t>
  </si>
  <si>
    <t>0/0</t>
  </si>
  <si>
    <t>4/500</t>
  </si>
  <si>
    <t>6/700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</si>
  <si>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</si>
  <si>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</si>
  <si>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</si>
  <si>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</si>
  <si>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</si>
  <si>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</si>
  <si>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 xml:space="preserve">Financiranje osnovnoškolskog obrazovanja iznad standarda </t>
  </si>
  <si>
    <t>A1007 03</t>
  </si>
  <si>
    <t>A1011 03</t>
  </si>
  <si>
    <t>Donacije vjerskim zajednicama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</si>
  <si>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</si>
  <si>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</si>
  <si>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</si>
  <si>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</si>
  <si>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</si>
  <si>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Kapitalni projekt "Rekonstrukcija centra općine Ribnik"</t>
  </si>
  <si>
    <t>2020.</t>
  </si>
  <si>
    <t>7/4</t>
  </si>
  <si>
    <t>Broj vijećnika/broj političkih stranaka, grupa birača</t>
  </si>
  <si>
    <t>20/10/0</t>
  </si>
  <si>
    <t>2/2</t>
  </si>
  <si>
    <t>22</t>
  </si>
  <si>
    <t>6</t>
  </si>
  <si>
    <t>4</t>
  </si>
  <si>
    <t>50/50</t>
  </si>
  <si>
    <t>0</t>
  </si>
  <si>
    <t>broj kulturnih događaja</t>
  </si>
  <si>
    <t>broj pomoći</t>
  </si>
  <si>
    <t>broj vjerskih objekata</t>
  </si>
  <si>
    <t>Broj šumskih prometnica/   dužina šumskih prometnica u m</t>
  </si>
  <si>
    <t xml:space="preserve">2/2000 </t>
  </si>
  <si>
    <t>1/1000</t>
  </si>
  <si>
    <t>2021.</t>
  </si>
  <si>
    <t>Tekući projekt "PoKupi, iskoristi, očisti"</t>
  </si>
  <si>
    <t>T1005 03</t>
  </si>
  <si>
    <t>T1005 04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</si>
  <si>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</si>
  <si>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</si>
  <si>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</si>
  <si>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</si>
  <si>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10</t>
  </si>
  <si>
    <t>0/5</t>
  </si>
  <si>
    <t>0/1</t>
  </si>
  <si>
    <t>0/0%</t>
  </si>
  <si>
    <t>Projekcija za 2022. god.</t>
  </si>
  <si>
    <t>2022.</t>
  </si>
  <si>
    <t>T1013 02</t>
  </si>
  <si>
    <t>Tekući projekt manifestacija "Križanićevi dani"</t>
  </si>
  <si>
    <t>T1014 01</t>
  </si>
  <si>
    <t>Kapitalni projekt "Zamjena krovišta na zgradi DVD-a Ribnik, k.č. 38/4 k.o. Ribnik"</t>
  </si>
  <si>
    <t>K1016 12</t>
  </si>
  <si>
    <t>K1016 11</t>
  </si>
  <si>
    <t>K1016 13</t>
  </si>
  <si>
    <t>Aktivnost: Obilježavanje 400. godišnjice rođenja Jurja Križanića</t>
  </si>
  <si>
    <t>T1013 04</t>
  </si>
  <si>
    <t>Kapitalni projekt "Zamjena krovišta na zgradi sa poslovnim prostorom u Ribniku, k.č. 40/11 k.o. Ribnik"</t>
  </si>
  <si>
    <t>Kapitalni projekt "Uređenje groblja"</t>
  </si>
  <si>
    <t>Kapitalni projekt "Uređenje izvorišta i jezera Rilac"</t>
  </si>
  <si>
    <t>198/30</t>
  </si>
  <si>
    <t>239/10/0</t>
  </si>
  <si>
    <t>6/780</t>
  </si>
  <si>
    <t>12</t>
  </si>
  <si>
    <t>110 t</t>
  </si>
  <si>
    <t>105 t</t>
  </si>
  <si>
    <t>111,662 t</t>
  </si>
  <si>
    <t>10/20%</t>
  </si>
  <si>
    <t>Broj objekata</t>
  </si>
  <si>
    <t>1/2</t>
  </si>
  <si>
    <t>Izvršenje za             2019. god.</t>
  </si>
  <si>
    <t>2. Rebalans za             2020. god.</t>
  </si>
  <si>
    <t>Proračun za             2021. god.</t>
  </si>
  <si>
    <t>Projekcija za 2023. god.</t>
  </si>
  <si>
    <t>2023.</t>
  </si>
  <si>
    <t>KLASA: 400-08/20-01/01</t>
  </si>
  <si>
    <t>Razvoj ruralnog turizma - sufinanciranje rada Turističke zajednice područja Kupa</t>
  </si>
  <si>
    <t>K1015 02</t>
  </si>
  <si>
    <t>Kapitalni projekt "Prostorno planska dokumentacija"</t>
  </si>
  <si>
    <t>Postotak pokrivenosti općine</t>
  </si>
  <si>
    <t>Aktivnost: Kapitalni projekt "Nadstrešnice za autobusna stajališta, pješački prijelaz"</t>
  </si>
  <si>
    <t>Aktivnost: Kapitalni projekt "Adaptacija stambeno poslovne zgrade - ambulante u Ribniku"</t>
  </si>
  <si>
    <t>Aktivnost: Kapitalni projekt "Uređenje i opremanje dječjeg igrališta u Ribniku"</t>
  </si>
  <si>
    <t>Aktivnost: Kapitalni projekt "Energetska obnova zgrade DVD-a Ribnik, k.č. 38/4 k.o. Ribnik"</t>
  </si>
  <si>
    <t>Tekući projekt "Nabava spremnika za odvojeno prikupljanje komunalnog otpada-subvencioniranje javne usluge sakupljanja i odvoza miješanog komunalnog otpada"</t>
  </si>
  <si>
    <t>K1016 14</t>
  </si>
  <si>
    <t>K1016 15</t>
  </si>
  <si>
    <t>1/125 m</t>
  </si>
  <si>
    <t>1/100</t>
  </si>
  <si>
    <t>broj nadstrešnica</t>
  </si>
  <si>
    <t>broj sprava</t>
  </si>
  <si>
    <t>1. Rebalans za 2021. godinu</t>
  </si>
  <si>
    <t>PLAN RAZVOJNIH PROGRAMA OPĆINE RIBNIK ZA 2021. GODINU SA PROJEKCIJAMA ZA 2022. I 2023. GODINU nakon 2. izmjena i dopuna</t>
  </si>
  <si>
    <t>2. Rebalans za 2021. godinu</t>
  </si>
  <si>
    <t>16</t>
  </si>
  <si>
    <t>PREDSJEDNICA  OPĆINSKOG VIJEĆA:</t>
  </si>
  <si>
    <t>Gabi Tomašić</t>
  </si>
  <si>
    <t>U Ribniku, 28. srpnja 2021. godine</t>
  </si>
  <si>
    <t>URBROJ: 2133/21-01-21-25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</si>
</sst>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" fontId="14" fillId="0" borderId="0" xfId="0" applyNumberFormat="1" applyFont="1" applyBorder="1"/>
    <xf numFmtId="49" fontId="14" fillId="0" borderId="0" xfId="0" applyNumberFormat="1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49" fontId="4" fillId="0" borderId="0" xfId="0" applyNumberFormat="1" applyFont="1"/>
    <xf numFmtId="4" fontId="11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textRotation="90" wrapText="1"/>
    </xf>
    <xf numFmtId="0" fontId="0" fillId="0" borderId="3" xfId="0" applyBorder="1" applyAlignment="1">
      <alignment horizontal="center" vertical="center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132"/>
  <sheetViews>
    <sheetView tabSelected="1" view="pageLayout" topLeftCell="A76" zoomScaleNormal="100" workbookViewId="0">
      <selection activeCell="I80" sqref="I80"/>
    </sheetView>
  </sheetViews>
  <sheetFormatPr defaultRowHeight="15" x14ac:dyDescent="0.25"/>
  <cols>
    <col min="1" max="1" width="4.85546875" style="6" customWidth="1"/>
    <col min="2" max="2" width="7.7109375" style="8" customWidth="1"/>
    <col min="3" max="3" width="7.42578125" customWidth="1"/>
    <col min="4" max="4" width="12.7109375" customWidth="1"/>
    <col min="5" max="5" width="11.7109375" customWidth="1"/>
    <col min="6" max="6" width="11.5703125" customWidth="1"/>
    <col min="7" max="9" width="11.42578125" customWidth="1"/>
    <col min="10" max="10" width="11.85546875" customWidth="1"/>
    <col min="11" max="11" width="11.5703125" customWidth="1"/>
    <col min="12" max="12" width="10.28515625" customWidth="1"/>
    <col min="13" max="13" width="7.7109375" customWidth="1"/>
    <col min="14" max="14" width="7" customWidth="1"/>
    <col min="15" max="15" width="7.28515625" customWidth="1"/>
    <col min="16" max="16" width="7" style="11" customWidth="1"/>
  </cols>
  <sheetData>
    <row r="2" spans="1:16" x14ac:dyDescent="0.25">
      <c r="A2" s="68" t="s">
        <v>246</v>
      </c>
      <c r="B2" s="68"/>
      <c r="C2" s="69"/>
      <c r="D2" s="69"/>
      <c r="E2" s="69"/>
      <c r="F2" s="69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x14ac:dyDescent="0.2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6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6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7" spans="1:16" s="1" customFormat="1" ht="27" customHeight="1" x14ac:dyDescent="0.2">
      <c r="A7" s="77" t="s">
        <v>0</v>
      </c>
      <c r="B7" s="75" t="s">
        <v>58</v>
      </c>
      <c r="C7" s="79" t="s">
        <v>56</v>
      </c>
      <c r="D7" s="81" t="s">
        <v>4</v>
      </c>
      <c r="E7" s="79" t="s">
        <v>224</v>
      </c>
      <c r="F7" s="79" t="s">
        <v>225</v>
      </c>
      <c r="G7" s="79" t="s">
        <v>226</v>
      </c>
      <c r="H7" s="79" t="s">
        <v>245</v>
      </c>
      <c r="I7" s="79" t="s">
        <v>247</v>
      </c>
      <c r="J7" s="79" t="s">
        <v>200</v>
      </c>
      <c r="K7" s="79" t="s">
        <v>227</v>
      </c>
      <c r="L7" s="79" t="s">
        <v>1</v>
      </c>
      <c r="M7" s="17" t="s">
        <v>2</v>
      </c>
      <c r="N7" s="86" t="s">
        <v>3</v>
      </c>
      <c r="O7" s="86"/>
      <c r="P7" s="86"/>
    </row>
    <row r="8" spans="1:16" s="1" customFormat="1" ht="28.5" customHeight="1" x14ac:dyDescent="0.2">
      <c r="A8" s="78"/>
      <c r="B8" s="76"/>
      <c r="C8" s="80"/>
      <c r="D8" s="80"/>
      <c r="E8" s="82"/>
      <c r="F8" s="82"/>
      <c r="G8" s="82"/>
      <c r="H8" s="97"/>
      <c r="I8" s="97"/>
      <c r="J8" s="80"/>
      <c r="K8" s="80"/>
      <c r="L8" s="80"/>
      <c r="M8" s="18" t="s">
        <v>172</v>
      </c>
      <c r="N8" s="18" t="s">
        <v>188</v>
      </c>
      <c r="O8" s="26" t="s">
        <v>201</v>
      </c>
      <c r="P8" s="36" t="s">
        <v>228</v>
      </c>
    </row>
    <row r="9" spans="1:16" s="1" customFormat="1" ht="12.75" x14ac:dyDescent="0.2">
      <c r="A9" s="5">
        <v>1</v>
      </c>
      <c r="B9" s="7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3">
        <v>15</v>
      </c>
      <c r="P9" s="10" t="s">
        <v>248</v>
      </c>
    </row>
    <row r="10" spans="1:16" s="1" customFormat="1" ht="44.25" customHeight="1" x14ac:dyDescent="0.2">
      <c r="A10" s="87" t="s">
        <v>160</v>
      </c>
      <c r="B10" s="83" t="s">
        <v>59</v>
      </c>
      <c r="C10" s="19" t="s">
        <v>8</v>
      </c>
      <c r="D10" s="20" t="s">
        <v>93</v>
      </c>
      <c r="E10" s="21">
        <f>SUM(E11:E17)</f>
        <v>558017.41</v>
      </c>
      <c r="F10" s="21">
        <f>SUM(F11:F17)</f>
        <v>779000</v>
      </c>
      <c r="G10" s="21">
        <f>SUM(G11:G17)</f>
        <v>977000</v>
      </c>
      <c r="H10" s="21">
        <f>SUM(H11:H17)</f>
        <v>977000</v>
      </c>
      <c r="I10" s="21">
        <f>SUM(I11:I17)</f>
        <v>972000</v>
      </c>
      <c r="J10" s="21">
        <f t="shared" ref="J10:K10" si="0">SUM(J11:J17)</f>
        <v>964000</v>
      </c>
      <c r="K10" s="21">
        <f t="shared" si="0"/>
        <v>989000</v>
      </c>
      <c r="L10" s="22" t="s">
        <v>62</v>
      </c>
      <c r="M10" s="22" t="s">
        <v>62</v>
      </c>
      <c r="N10" s="51" t="s">
        <v>62</v>
      </c>
      <c r="O10" s="51" t="s">
        <v>62</v>
      </c>
      <c r="P10" s="52" t="s">
        <v>62</v>
      </c>
    </row>
    <row r="11" spans="1:16" s="1" customFormat="1" ht="58.5" customHeight="1" x14ac:dyDescent="0.2">
      <c r="A11" s="88"/>
      <c r="B11" s="84"/>
      <c r="C11" s="23" t="s">
        <v>6</v>
      </c>
      <c r="D11" s="24" t="s">
        <v>15</v>
      </c>
      <c r="E11" s="25">
        <v>375255.34</v>
      </c>
      <c r="F11" s="25">
        <v>578000</v>
      </c>
      <c r="G11" s="25">
        <v>578000</v>
      </c>
      <c r="H11" s="25">
        <v>578000</v>
      </c>
      <c r="I11" s="25">
        <v>578000</v>
      </c>
      <c r="J11" s="25">
        <v>546500</v>
      </c>
      <c r="K11" s="25">
        <v>546500</v>
      </c>
      <c r="L11" s="18" t="s">
        <v>66</v>
      </c>
      <c r="M11" s="26" t="s">
        <v>214</v>
      </c>
      <c r="N11" s="53" t="s">
        <v>137</v>
      </c>
      <c r="O11" s="53" t="s">
        <v>138</v>
      </c>
      <c r="P11" s="54" t="s">
        <v>139</v>
      </c>
    </row>
    <row r="12" spans="1:16" s="1" customFormat="1" ht="67.5" customHeight="1" x14ac:dyDescent="0.2">
      <c r="A12" s="88"/>
      <c r="B12" s="84"/>
      <c r="C12" s="27" t="s">
        <v>94</v>
      </c>
      <c r="D12" s="18" t="s">
        <v>134</v>
      </c>
      <c r="E12" s="28">
        <v>0</v>
      </c>
      <c r="F12" s="28">
        <v>0</v>
      </c>
      <c r="G12" s="28">
        <v>42000</v>
      </c>
      <c r="H12" s="28">
        <v>42000</v>
      </c>
      <c r="I12" s="28">
        <v>42000</v>
      </c>
      <c r="J12" s="29">
        <v>95000</v>
      </c>
      <c r="K12" s="28">
        <v>95000</v>
      </c>
      <c r="L12" s="18" t="s">
        <v>91</v>
      </c>
      <c r="M12" s="18" t="s">
        <v>62</v>
      </c>
      <c r="N12" s="55" t="s">
        <v>140</v>
      </c>
      <c r="O12" s="55" t="s">
        <v>140</v>
      </c>
      <c r="P12" s="55" t="s">
        <v>140</v>
      </c>
    </row>
    <row r="13" spans="1:16" s="1" customFormat="1" ht="84.75" customHeight="1" x14ac:dyDescent="0.2">
      <c r="A13" s="88"/>
      <c r="B13" s="84"/>
      <c r="C13" s="27" t="s">
        <v>95</v>
      </c>
      <c r="D13" s="18" t="s">
        <v>13</v>
      </c>
      <c r="E13" s="28">
        <v>131776.10999999999</v>
      </c>
      <c r="F13" s="28">
        <v>175000</v>
      </c>
      <c r="G13" s="28">
        <v>220000</v>
      </c>
      <c r="H13" s="28">
        <v>220000</v>
      </c>
      <c r="I13" s="28">
        <v>185000</v>
      </c>
      <c r="J13" s="29">
        <v>220000</v>
      </c>
      <c r="K13" s="28">
        <v>220000</v>
      </c>
      <c r="L13" s="18" t="s">
        <v>65</v>
      </c>
      <c r="M13" s="30">
        <v>15</v>
      </c>
      <c r="N13" s="56">
        <v>10</v>
      </c>
      <c r="O13" s="56">
        <v>10</v>
      </c>
      <c r="P13" s="57" t="s">
        <v>196</v>
      </c>
    </row>
    <row r="14" spans="1:16" s="1" customFormat="1" ht="78.75" customHeight="1" x14ac:dyDescent="0.2">
      <c r="A14" s="88"/>
      <c r="B14" s="84"/>
      <c r="C14" s="27" t="s">
        <v>96</v>
      </c>
      <c r="D14" s="18" t="s">
        <v>5</v>
      </c>
      <c r="E14" s="28">
        <v>14371.68</v>
      </c>
      <c r="F14" s="28">
        <v>15000</v>
      </c>
      <c r="G14" s="28">
        <v>15000</v>
      </c>
      <c r="H14" s="28">
        <v>15000</v>
      </c>
      <c r="I14" s="28">
        <v>15000</v>
      </c>
      <c r="J14" s="29">
        <v>25000</v>
      </c>
      <c r="K14" s="28">
        <v>20000</v>
      </c>
      <c r="L14" s="18" t="s">
        <v>65</v>
      </c>
      <c r="M14" s="18">
        <v>22</v>
      </c>
      <c r="N14" s="55">
        <v>30</v>
      </c>
      <c r="O14" s="55">
        <v>30</v>
      </c>
      <c r="P14" s="55">
        <v>30</v>
      </c>
    </row>
    <row r="15" spans="1:16" s="1" customFormat="1" ht="69.75" customHeight="1" x14ac:dyDescent="0.2">
      <c r="A15" s="88"/>
      <c r="B15" s="84"/>
      <c r="C15" s="27" t="s">
        <v>97</v>
      </c>
      <c r="D15" s="18" t="s">
        <v>7</v>
      </c>
      <c r="E15" s="28">
        <v>3600</v>
      </c>
      <c r="F15" s="28">
        <v>11000</v>
      </c>
      <c r="G15" s="28">
        <v>25000</v>
      </c>
      <c r="H15" s="28">
        <v>25000</v>
      </c>
      <c r="I15" s="28">
        <v>25000</v>
      </c>
      <c r="J15" s="29">
        <v>7500</v>
      </c>
      <c r="K15" s="28">
        <v>7500</v>
      </c>
      <c r="L15" s="18" t="s">
        <v>174</v>
      </c>
      <c r="M15" s="31" t="s">
        <v>173</v>
      </c>
      <c r="N15" s="58" t="s">
        <v>173</v>
      </c>
      <c r="O15" s="58" t="s">
        <v>173</v>
      </c>
      <c r="P15" s="58" t="s">
        <v>173</v>
      </c>
    </row>
    <row r="16" spans="1:16" s="1" customFormat="1" ht="54" customHeight="1" x14ac:dyDescent="0.2">
      <c r="A16" s="88"/>
      <c r="B16" s="84"/>
      <c r="C16" s="27" t="s">
        <v>98</v>
      </c>
      <c r="D16" s="18" t="s">
        <v>10</v>
      </c>
      <c r="E16" s="28">
        <v>0</v>
      </c>
      <c r="F16" s="28">
        <v>0</v>
      </c>
      <c r="G16" s="28">
        <v>17000</v>
      </c>
      <c r="H16" s="28">
        <v>17000</v>
      </c>
      <c r="I16" s="28">
        <v>17000</v>
      </c>
      <c r="J16" s="29">
        <v>0</v>
      </c>
      <c r="K16" s="28">
        <v>0</v>
      </c>
      <c r="L16" s="24" t="s">
        <v>64</v>
      </c>
      <c r="M16" s="32">
        <v>0</v>
      </c>
      <c r="N16" s="32">
        <v>0.52</v>
      </c>
      <c r="O16" s="32">
        <v>0</v>
      </c>
      <c r="P16" s="32">
        <v>0</v>
      </c>
    </row>
    <row r="17" spans="1:17" s="1" customFormat="1" ht="45" customHeight="1" x14ac:dyDescent="0.2">
      <c r="A17" s="88"/>
      <c r="B17" s="94"/>
      <c r="C17" s="27" t="s">
        <v>99</v>
      </c>
      <c r="D17" s="18" t="s">
        <v>100</v>
      </c>
      <c r="E17" s="28">
        <v>33014.28</v>
      </c>
      <c r="F17" s="28">
        <v>0</v>
      </c>
      <c r="G17" s="28">
        <v>80000</v>
      </c>
      <c r="H17" s="28">
        <v>80000</v>
      </c>
      <c r="I17" s="28">
        <v>110000</v>
      </c>
      <c r="J17" s="29">
        <v>70000</v>
      </c>
      <c r="K17" s="28">
        <v>100000</v>
      </c>
      <c r="L17" s="24" t="s">
        <v>64</v>
      </c>
      <c r="M17" s="32">
        <v>0.50649999999999995</v>
      </c>
      <c r="N17" s="32">
        <v>0.68</v>
      </c>
      <c r="O17" s="32">
        <v>0.68</v>
      </c>
      <c r="P17" s="32">
        <v>0.68</v>
      </c>
    </row>
    <row r="18" spans="1:17" s="1" customFormat="1" ht="40.5" customHeight="1" x14ac:dyDescent="0.2">
      <c r="A18" s="88"/>
      <c r="B18" s="83" t="s">
        <v>149</v>
      </c>
      <c r="C18" s="19" t="s">
        <v>9</v>
      </c>
      <c r="D18" s="20" t="s">
        <v>101</v>
      </c>
      <c r="E18" s="21">
        <f>SUM(E19:E22)</f>
        <v>156088.79</v>
      </c>
      <c r="F18" s="21">
        <f>SUM(F19:F22)</f>
        <v>305000</v>
      </c>
      <c r="G18" s="21">
        <f>SUM(G19:G22)</f>
        <v>305000</v>
      </c>
      <c r="H18" s="21">
        <f>SUM(H19:H22)</f>
        <v>305000</v>
      </c>
      <c r="I18" s="21">
        <f>SUM(I19:I22)</f>
        <v>305000</v>
      </c>
      <c r="J18" s="21">
        <f t="shared" ref="J18:K18" si="1">SUM(J19:J22)</f>
        <v>245000</v>
      </c>
      <c r="K18" s="21">
        <f t="shared" si="1"/>
        <v>245000</v>
      </c>
      <c r="L18" s="22" t="s">
        <v>62</v>
      </c>
      <c r="M18" s="22" t="s">
        <v>62</v>
      </c>
      <c r="N18" s="22" t="s">
        <v>62</v>
      </c>
      <c r="O18" s="22" t="s">
        <v>62</v>
      </c>
      <c r="P18" s="43" t="s">
        <v>62</v>
      </c>
      <c r="Q18" s="2"/>
    </row>
    <row r="19" spans="1:17" s="1" customFormat="1" ht="65.25" customHeight="1" x14ac:dyDescent="0.2">
      <c r="A19" s="88"/>
      <c r="B19" s="84"/>
      <c r="C19" s="34" t="s">
        <v>102</v>
      </c>
      <c r="D19" s="26" t="s">
        <v>17</v>
      </c>
      <c r="E19" s="28">
        <v>46566.74</v>
      </c>
      <c r="F19" s="28">
        <v>70000</v>
      </c>
      <c r="G19" s="28">
        <v>70000</v>
      </c>
      <c r="H19" s="28">
        <v>70000</v>
      </c>
      <c r="I19" s="28">
        <v>70000</v>
      </c>
      <c r="J19" s="28">
        <v>70000</v>
      </c>
      <c r="K19" s="28">
        <v>70000</v>
      </c>
      <c r="L19" s="17" t="s">
        <v>67</v>
      </c>
      <c r="M19" s="18" t="s">
        <v>215</v>
      </c>
      <c r="N19" s="31" t="s">
        <v>175</v>
      </c>
      <c r="O19" s="31" t="s">
        <v>175</v>
      </c>
      <c r="P19" s="31" t="s">
        <v>175</v>
      </c>
    </row>
    <row r="20" spans="1:17" s="1" customFormat="1" ht="45" x14ac:dyDescent="0.2">
      <c r="A20" s="88"/>
      <c r="B20" s="84"/>
      <c r="C20" s="35" t="s">
        <v>103</v>
      </c>
      <c r="D20" s="18" t="s">
        <v>104</v>
      </c>
      <c r="E20" s="28">
        <v>28503.95</v>
      </c>
      <c r="F20" s="28">
        <v>55000</v>
      </c>
      <c r="G20" s="28">
        <v>55000</v>
      </c>
      <c r="H20" s="28">
        <v>55000</v>
      </c>
      <c r="I20" s="28">
        <v>55000</v>
      </c>
      <c r="J20" s="28">
        <v>50000</v>
      </c>
      <c r="K20" s="28">
        <v>50000</v>
      </c>
      <c r="L20" s="18" t="s">
        <v>69</v>
      </c>
      <c r="M20" s="26" t="s">
        <v>216</v>
      </c>
      <c r="N20" s="26" t="s">
        <v>216</v>
      </c>
      <c r="O20" s="26" t="s">
        <v>216</v>
      </c>
      <c r="P20" s="26" t="s">
        <v>216</v>
      </c>
    </row>
    <row r="21" spans="1:17" s="1" customFormat="1" ht="66.75" customHeight="1" x14ac:dyDescent="0.2">
      <c r="A21" s="88"/>
      <c r="B21" s="84"/>
      <c r="C21" s="35" t="s">
        <v>105</v>
      </c>
      <c r="D21" s="18" t="s">
        <v>19</v>
      </c>
      <c r="E21" s="28">
        <v>12922.55</v>
      </c>
      <c r="F21" s="28">
        <v>30000</v>
      </c>
      <c r="G21" s="28">
        <v>30000</v>
      </c>
      <c r="H21" s="28">
        <v>30000</v>
      </c>
      <c r="I21" s="28">
        <v>30000</v>
      </c>
      <c r="J21" s="28">
        <v>25000</v>
      </c>
      <c r="K21" s="28">
        <v>25000</v>
      </c>
      <c r="L21" s="17" t="s">
        <v>70</v>
      </c>
      <c r="M21" s="18" t="s">
        <v>80</v>
      </c>
      <c r="N21" s="18" t="s">
        <v>80</v>
      </c>
      <c r="O21" s="18" t="s">
        <v>80</v>
      </c>
      <c r="P21" s="18" t="s">
        <v>80</v>
      </c>
    </row>
    <row r="22" spans="1:17" s="1" customFormat="1" ht="78" customHeight="1" x14ac:dyDescent="0.2">
      <c r="A22" s="88"/>
      <c r="B22" s="84"/>
      <c r="C22" s="35" t="s">
        <v>106</v>
      </c>
      <c r="D22" s="18" t="s">
        <v>18</v>
      </c>
      <c r="E22" s="28">
        <v>68095.55</v>
      </c>
      <c r="F22" s="28">
        <v>150000</v>
      </c>
      <c r="G22" s="28">
        <v>150000</v>
      </c>
      <c r="H22" s="28">
        <v>150000</v>
      </c>
      <c r="I22" s="28">
        <v>150000</v>
      </c>
      <c r="J22" s="28">
        <v>100000</v>
      </c>
      <c r="K22" s="28">
        <v>100000</v>
      </c>
      <c r="L22" s="17" t="s">
        <v>92</v>
      </c>
      <c r="M22" s="36" t="s">
        <v>176</v>
      </c>
      <c r="N22" s="36" t="s">
        <v>176</v>
      </c>
      <c r="O22" s="36" t="s">
        <v>176</v>
      </c>
      <c r="P22" s="36" t="s">
        <v>176</v>
      </c>
    </row>
    <row r="23" spans="1:17" s="1" customFormat="1" ht="56.25" customHeight="1" x14ac:dyDescent="0.2">
      <c r="A23" s="88"/>
      <c r="B23" s="85"/>
      <c r="C23" s="19" t="s">
        <v>35</v>
      </c>
      <c r="D23" s="20" t="s">
        <v>108</v>
      </c>
      <c r="E23" s="21">
        <f>SUM(E24:E25)</f>
        <v>70008.290000000008</v>
      </c>
      <c r="F23" s="21">
        <f>SUM(F24:F25)</f>
        <v>240000</v>
      </c>
      <c r="G23" s="21">
        <f>SUM(G24:G25)</f>
        <v>143000</v>
      </c>
      <c r="H23" s="21">
        <f>SUM(H24:H25)</f>
        <v>153000</v>
      </c>
      <c r="I23" s="21">
        <f>SUM(I24:I25)</f>
        <v>153000</v>
      </c>
      <c r="J23" s="21">
        <f t="shared" ref="J23:K23" si="2">SUM(J24:J25)</f>
        <v>109300</v>
      </c>
      <c r="K23" s="21">
        <f t="shared" si="2"/>
        <v>109300</v>
      </c>
      <c r="L23" s="22" t="s">
        <v>62</v>
      </c>
      <c r="M23" s="22" t="s">
        <v>62</v>
      </c>
      <c r="N23" s="22" t="s">
        <v>62</v>
      </c>
      <c r="O23" s="22" t="s">
        <v>62</v>
      </c>
      <c r="P23" s="43" t="s">
        <v>62</v>
      </c>
    </row>
    <row r="24" spans="1:17" s="1" customFormat="1" ht="41.25" customHeight="1" x14ac:dyDescent="0.2">
      <c r="A24" s="88"/>
      <c r="B24" s="85"/>
      <c r="C24" s="35" t="s">
        <v>37</v>
      </c>
      <c r="D24" s="18" t="s">
        <v>46</v>
      </c>
      <c r="E24" s="28">
        <v>63021.94</v>
      </c>
      <c r="F24" s="28">
        <v>170000</v>
      </c>
      <c r="G24" s="28">
        <v>70000</v>
      </c>
      <c r="H24" s="28">
        <v>80000</v>
      </c>
      <c r="I24" s="28">
        <v>80000</v>
      </c>
      <c r="J24" s="28">
        <v>71300</v>
      </c>
      <c r="K24" s="28">
        <v>71300</v>
      </c>
      <c r="L24" s="18" t="s">
        <v>76</v>
      </c>
      <c r="M24" s="18" t="s">
        <v>153</v>
      </c>
      <c r="N24" s="18" t="s">
        <v>82</v>
      </c>
      <c r="O24" s="18" t="s">
        <v>82</v>
      </c>
      <c r="P24" s="18" t="s">
        <v>82</v>
      </c>
    </row>
    <row r="25" spans="1:17" s="1" customFormat="1" ht="63.75" customHeight="1" x14ac:dyDescent="0.2">
      <c r="A25" s="88"/>
      <c r="B25" s="85"/>
      <c r="C25" s="35" t="s">
        <v>39</v>
      </c>
      <c r="D25" s="18" t="s">
        <v>146</v>
      </c>
      <c r="E25" s="28">
        <v>6986.35</v>
      </c>
      <c r="F25" s="28">
        <v>70000</v>
      </c>
      <c r="G25" s="28">
        <v>73000</v>
      </c>
      <c r="H25" s="28">
        <v>73000</v>
      </c>
      <c r="I25" s="28">
        <v>73000</v>
      </c>
      <c r="J25" s="28">
        <v>38000</v>
      </c>
      <c r="K25" s="28">
        <v>38000</v>
      </c>
      <c r="L25" s="18" t="s">
        <v>77</v>
      </c>
      <c r="M25" s="26">
        <v>2</v>
      </c>
      <c r="N25" s="26">
        <v>2</v>
      </c>
      <c r="O25" s="26">
        <v>2</v>
      </c>
      <c r="P25" s="36" t="s">
        <v>81</v>
      </c>
    </row>
    <row r="26" spans="1:17" s="1" customFormat="1" ht="33" customHeight="1" x14ac:dyDescent="0.2">
      <c r="A26" s="88"/>
      <c r="B26" s="85"/>
      <c r="C26" s="19" t="s">
        <v>126</v>
      </c>
      <c r="D26" s="20" t="s">
        <v>127</v>
      </c>
      <c r="E26" s="21">
        <f t="shared" ref="E26:K26" si="3">SUM(E27:E41)</f>
        <v>467798.11</v>
      </c>
      <c r="F26" s="21">
        <f t="shared" si="3"/>
        <v>993600</v>
      </c>
      <c r="G26" s="21">
        <f t="shared" si="3"/>
        <v>1135000</v>
      </c>
      <c r="H26" s="21">
        <f t="shared" si="3"/>
        <v>1565000</v>
      </c>
      <c r="I26" s="21">
        <f t="shared" ref="I26" si="4">SUM(I27:I41)</f>
        <v>1285000</v>
      </c>
      <c r="J26" s="21">
        <f t="shared" si="3"/>
        <v>1071700</v>
      </c>
      <c r="K26" s="21">
        <f t="shared" si="3"/>
        <v>1060700</v>
      </c>
      <c r="L26" s="22" t="s">
        <v>62</v>
      </c>
      <c r="M26" s="22" t="s">
        <v>62</v>
      </c>
      <c r="N26" s="22" t="s">
        <v>62</v>
      </c>
      <c r="O26" s="22" t="s">
        <v>62</v>
      </c>
      <c r="P26" s="43" t="s">
        <v>62</v>
      </c>
    </row>
    <row r="27" spans="1:17" s="1" customFormat="1" ht="55.5" customHeight="1" x14ac:dyDescent="0.2">
      <c r="A27" s="88"/>
      <c r="B27" s="85"/>
      <c r="C27" s="35" t="s">
        <v>128</v>
      </c>
      <c r="D27" s="18" t="s">
        <v>144</v>
      </c>
      <c r="E27" s="28">
        <v>204786.36</v>
      </c>
      <c r="F27" s="28">
        <v>70000</v>
      </c>
      <c r="G27" s="28">
        <v>50000</v>
      </c>
      <c r="H27" s="28">
        <v>600000</v>
      </c>
      <c r="I27" s="28">
        <v>600000</v>
      </c>
      <c r="J27" s="28">
        <v>241700</v>
      </c>
      <c r="K27" s="28">
        <v>275700</v>
      </c>
      <c r="L27" s="18" t="s">
        <v>85</v>
      </c>
      <c r="M27" s="37" t="s">
        <v>241</v>
      </c>
      <c r="N27" s="30" t="s">
        <v>242</v>
      </c>
      <c r="O27" s="30" t="s">
        <v>155</v>
      </c>
      <c r="P27" s="30" t="s">
        <v>154</v>
      </c>
    </row>
    <row r="28" spans="1:17" s="1" customFormat="1" ht="76.5" customHeight="1" x14ac:dyDescent="0.2">
      <c r="A28" s="88"/>
      <c r="B28" s="85"/>
      <c r="C28" s="35" t="s">
        <v>129</v>
      </c>
      <c r="D28" s="65" t="s">
        <v>237</v>
      </c>
      <c r="E28" s="28">
        <v>0</v>
      </c>
      <c r="F28" s="28">
        <v>0</v>
      </c>
      <c r="G28" s="28">
        <v>300000</v>
      </c>
      <c r="H28" s="28">
        <v>50000</v>
      </c>
      <c r="I28" s="28">
        <v>20000</v>
      </c>
      <c r="J28" s="28">
        <v>100000</v>
      </c>
      <c r="K28" s="28">
        <v>100000</v>
      </c>
      <c r="L28" s="24" t="s">
        <v>151</v>
      </c>
      <c r="M28" s="39" t="s">
        <v>198</v>
      </c>
      <c r="N28" s="38">
        <v>1</v>
      </c>
      <c r="O28" s="38">
        <v>1</v>
      </c>
      <c r="P28" s="38">
        <v>1</v>
      </c>
    </row>
    <row r="29" spans="1:17" s="1" customFormat="1" ht="105.75" customHeight="1" x14ac:dyDescent="0.2">
      <c r="A29" s="88"/>
      <c r="B29" s="85"/>
      <c r="C29" s="35" t="s">
        <v>130</v>
      </c>
      <c r="D29" s="18" t="s">
        <v>166</v>
      </c>
      <c r="E29" s="28">
        <v>0</v>
      </c>
      <c r="F29" s="28">
        <v>20000</v>
      </c>
      <c r="G29" s="28">
        <v>20000</v>
      </c>
      <c r="H29" s="28">
        <v>10000</v>
      </c>
      <c r="I29" s="28">
        <v>10000</v>
      </c>
      <c r="J29" s="28">
        <v>0</v>
      </c>
      <c r="K29" s="28">
        <v>0</v>
      </c>
      <c r="L29" s="18" t="s">
        <v>68</v>
      </c>
      <c r="M29" s="26">
        <v>0</v>
      </c>
      <c r="N29" s="26" t="s">
        <v>221</v>
      </c>
      <c r="O29" s="26" t="s">
        <v>199</v>
      </c>
      <c r="P29" s="26" t="s">
        <v>199</v>
      </c>
    </row>
    <row r="30" spans="1:17" s="1" customFormat="1" ht="56.25" x14ac:dyDescent="0.2">
      <c r="A30" s="88"/>
      <c r="B30" s="85"/>
      <c r="C30" s="35" t="s">
        <v>131</v>
      </c>
      <c r="D30" s="18" t="s">
        <v>145</v>
      </c>
      <c r="E30" s="28">
        <v>0</v>
      </c>
      <c r="F30" s="28">
        <v>30000</v>
      </c>
      <c r="G30" s="28">
        <v>50000</v>
      </c>
      <c r="H30" s="28">
        <v>50000</v>
      </c>
      <c r="I30" s="28">
        <v>50000</v>
      </c>
      <c r="J30" s="28">
        <v>30000</v>
      </c>
      <c r="K30" s="28">
        <v>30000</v>
      </c>
      <c r="L30" s="18" t="s">
        <v>141</v>
      </c>
      <c r="M30" s="26">
        <v>0</v>
      </c>
      <c r="N30" s="26">
        <v>2</v>
      </c>
      <c r="O30" s="26">
        <v>2</v>
      </c>
      <c r="P30" s="36" t="s">
        <v>81</v>
      </c>
    </row>
    <row r="31" spans="1:17" s="1" customFormat="1" ht="162" customHeight="1" x14ac:dyDescent="0.2">
      <c r="A31" s="88"/>
      <c r="B31" s="85"/>
      <c r="C31" s="35" t="s">
        <v>132</v>
      </c>
      <c r="D31" s="18" t="s">
        <v>194</v>
      </c>
      <c r="E31" s="28">
        <v>23875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4" t="s">
        <v>152</v>
      </c>
      <c r="M31" s="38">
        <v>0</v>
      </c>
      <c r="N31" s="38">
        <v>0</v>
      </c>
      <c r="O31" s="38">
        <v>0</v>
      </c>
      <c r="P31" s="38">
        <v>0</v>
      </c>
    </row>
    <row r="32" spans="1:17" s="1" customFormat="1" ht="66" customHeight="1" x14ac:dyDescent="0.2">
      <c r="A32" s="88"/>
      <c r="B32" s="85"/>
      <c r="C32" s="35" t="s">
        <v>133</v>
      </c>
      <c r="D32" s="18" t="s">
        <v>156</v>
      </c>
      <c r="E32" s="28">
        <v>0</v>
      </c>
      <c r="F32" s="28">
        <v>0</v>
      </c>
      <c r="G32" s="28">
        <v>100000</v>
      </c>
      <c r="H32" s="28">
        <v>20000</v>
      </c>
      <c r="I32" s="28">
        <v>20000</v>
      </c>
      <c r="J32" s="28">
        <v>100000</v>
      </c>
      <c r="K32" s="28">
        <v>65000</v>
      </c>
      <c r="L32" s="24" t="s">
        <v>151</v>
      </c>
      <c r="M32" s="39" t="s">
        <v>198</v>
      </c>
      <c r="N32" s="38">
        <v>1</v>
      </c>
      <c r="O32" s="38">
        <v>1</v>
      </c>
      <c r="P32" s="38">
        <v>1</v>
      </c>
    </row>
    <row r="33" spans="1:16" s="1" customFormat="1" ht="66" customHeight="1" x14ac:dyDescent="0.2">
      <c r="A33" s="88"/>
      <c r="B33" s="85"/>
      <c r="C33" s="35" t="s">
        <v>167</v>
      </c>
      <c r="D33" s="18" t="s">
        <v>168</v>
      </c>
      <c r="E33" s="28">
        <v>214516.25</v>
      </c>
      <c r="F33" s="28">
        <v>27100</v>
      </c>
      <c r="G33" s="28">
        <v>100000</v>
      </c>
      <c r="H33" s="28">
        <v>20000</v>
      </c>
      <c r="I33" s="28">
        <v>20000</v>
      </c>
      <c r="J33" s="28">
        <v>500000</v>
      </c>
      <c r="K33" s="28">
        <v>500000</v>
      </c>
      <c r="L33" s="18" t="s">
        <v>185</v>
      </c>
      <c r="M33" s="36">
        <v>0</v>
      </c>
      <c r="N33" s="9" t="s">
        <v>186</v>
      </c>
      <c r="O33" s="9" t="s">
        <v>187</v>
      </c>
      <c r="P33" s="9" t="s">
        <v>187</v>
      </c>
    </row>
    <row r="34" spans="1:16" s="1" customFormat="1" ht="66" customHeight="1" x14ac:dyDescent="0.2">
      <c r="A34" s="88"/>
      <c r="B34" s="85"/>
      <c r="C34" s="35" t="s">
        <v>169</v>
      </c>
      <c r="D34" s="18" t="s">
        <v>55</v>
      </c>
      <c r="E34" s="28">
        <v>24620.5</v>
      </c>
      <c r="F34" s="28">
        <v>30000</v>
      </c>
      <c r="G34" s="28">
        <v>15000</v>
      </c>
      <c r="H34" s="28">
        <v>15000</v>
      </c>
      <c r="I34" s="28">
        <v>25000</v>
      </c>
      <c r="J34" s="28">
        <v>30000</v>
      </c>
      <c r="K34" s="28">
        <v>30000</v>
      </c>
      <c r="L34" s="18" t="s">
        <v>83</v>
      </c>
      <c r="M34" s="36" t="s">
        <v>197</v>
      </c>
      <c r="N34" s="36" t="s">
        <v>84</v>
      </c>
      <c r="O34" s="36" t="s">
        <v>84</v>
      </c>
      <c r="P34" s="36" t="s">
        <v>84</v>
      </c>
    </row>
    <row r="35" spans="1:16" s="1" customFormat="1" ht="66" customHeight="1" x14ac:dyDescent="0.2">
      <c r="A35" s="88"/>
      <c r="B35" s="85"/>
      <c r="C35" s="35" t="s">
        <v>170</v>
      </c>
      <c r="D35" s="65" t="s">
        <v>234</v>
      </c>
      <c r="E35" s="28">
        <v>0</v>
      </c>
      <c r="F35" s="28">
        <v>0</v>
      </c>
      <c r="G35" s="28">
        <v>40000</v>
      </c>
      <c r="H35" s="28">
        <v>40000</v>
      </c>
      <c r="I35" s="28">
        <v>40000</v>
      </c>
      <c r="J35" s="28">
        <v>0</v>
      </c>
      <c r="K35" s="28">
        <v>0</v>
      </c>
      <c r="L35" s="55" t="s">
        <v>243</v>
      </c>
      <c r="M35" s="36" t="s">
        <v>181</v>
      </c>
      <c r="N35" s="36" t="s">
        <v>88</v>
      </c>
      <c r="O35" s="36" t="s">
        <v>181</v>
      </c>
      <c r="P35" s="36" t="s">
        <v>181</v>
      </c>
    </row>
    <row r="36" spans="1:16" s="1" customFormat="1" ht="66" customHeight="1" x14ac:dyDescent="0.2">
      <c r="A36" s="88"/>
      <c r="B36" s="61"/>
      <c r="C36" s="35" t="s">
        <v>195</v>
      </c>
      <c r="D36" s="18" t="s">
        <v>205</v>
      </c>
      <c r="E36" s="28">
        <v>0</v>
      </c>
      <c r="F36" s="28">
        <v>500000</v>
      </c>
      <c r="G36" s="28">
        <v>0</v>
      </c>
      <c r="H36" s="28">
        <v>200000</v>
      </c>
      <c r="I36" s="28">
        <v>200000</v>
      </c>
      <c r="J36" s="28">
        <v>0</v>
      </c>
      <c r="K36" s="28">
        <v>0</v>
      </c>
      <c r="L36" s="55" t="s">
        <v>222</v>
      </c>
      <c r="M36" s="36" t="s">
        <v>181</v>
      </c>
      <c r="N36" s="36" t="s">
        <v>88</v>
      </c>
      <c r="O36" s="36" t="s">
        <v>181</v>
      </c>
      <c r="P36" s="36" t="s">
        <v>181</v>
      </c>
    </row>
    <row r="37" spans="1:16" s="1" customFormat="1" ht="66" customHeight="1" x14ac:dyDescent="0.2">
      <c r="A37" s="88"/>
      <c r="B37" s="61"/>
      <c r="C37" s="35" t="s">
        <v>207</v>
      </c>
      <c r="D37" s="18" t="s">
        <v>212</v>
      </c>
      <c r="E37" s="28">
        <v>0</v>
      </c>
      <c r="F37" s="28">
        <v>40000</v>
      </c>
      <c r="G37" s="28">
        <v>200000</v>
      </c>
      <c r="H37" s="28">
        <v>300000</v>
      </c>
      <c r="I37" s="28">
        <v>20000</v>
      </c>
      <c r="J37" s="28">
        <v>20000</v>
      </c>
      <c r="K37" s="28">
        <v>20000</v>
      </c>
      <c r="L37" s="55" t="s">
        <v>222</v>
      </c>
      <c r="M37" s="36" t="s">
        <v>81</v>
      </c>
      <c r="N37" s="36" t="s">
        <v>223</v>
      </c>
      <c r="O37" s="36" t="s">
        <v>223</v>
      </c>
      <c r="P37" s="36" t="s">
        <v>223</v>
      </c>
    </row>
    <row r="38" spans="1:16" s="1" customFormat="1" ht="88.5" customHeight="1" x14ac:dyDescent="0.2">
      <c r="A38" s="88"/>
      <c r="B38" s="61"/>
      <c r="C38" s="35" t="s">
        <v>206</v>
      </c>
      <c r="D38" s="18" t="s">
        <v>211</v>
      </c>
      <c r="E38" s="28">
        <v>0</v>
      </c>
      <c r="F38" s="28">
        <v>266500</v>
      </c>
      <c r="G38" s="28">
        <v>200000</v>
      </c>
      <c r="H38" s="28">
        <v>200000</v>
      </c>
      <c r="I38" s="28">
        <v>200000</v>
      </c>
      <c r="J38" s="28">
        <v>0</v>
      </c>
      <c r="K38" s="28">
        <v>0</v>
      </c>
      <c r="L38" s="55" t="s">
        <v>222</v>
      </c>
      <c r="M38" s="36" t="s">
        <v>181</v>
      </c>
      <c r="N38" s="36" t="s">
        <v>88</v>
      </c>
      <c r="O38" s="36" t="s">
        <v>181</v>
      </c>
      <c r="P38" s="36" t="s">
        <v>181</v>
      </c>
    </row>
    <row r="39" spans="1:16" s="1" customFormat="1" ht="66" customHeight="1" x14ac:dyDescent="0.2">
      <c r="A39" s="88"/>
      <c r="B39" s="61"/>
      <c r="C39" s="35" t="s">
        <v>208</v>
      </c>
      <c r="D39" s="18" t="s">
        <v>213</v>
      </c>
      <c r="E39" s="28">
        <v>0</v>
      </c>
      <c r="F39" s="28">
        <v>10000</v>
      </c>
      <c r="G39" s="28">
        <v>10000</v>
      </c>
      <c r="H39" s="28">
        <v>10000</v>
      </c>
      <c r="I39" s="28">
        <v>10000</v>
      </c>
      <c r="J39" s="28">
        <v>20000</v>
      </c>
      <c r="K39" s="28">
        <v>20000</v>
      </c>
      <c r="L39" s="55" t="s">
        <v>222</v>
      </c>
      <c r="M39" s="36" t="s">
        <v>181</v>
      </c>
      <c r="N39" s="36" t="s">
        <v>88</v>
      </c>
      <c r="O39" s="36" t="s">
        <v>88</v>
      </c>
      <c r="P39" s="36" t="s">
        <v>88</v>
      </c>
    </row>
    <row r="40" spans="1:16" s="1" customFormat="1" ht="66" customHeight="1" x14ac:dyDescent="0.2">
      <c r="A40" s="88"/>
      <c r="B40" s="61"/>
      <c r="C40" s="35" t="s">
        <v>239</v>
      </c>
      <c r="D40" s="24" t="s">
        <v>235</v>
      </c>
      <c r="E40" s="28">
        <v>0</v>
      </c>
      <c r="F40" s="28">
        <v>0</v>
      </c>
      <c r="G40" s="28">
        <v>20000</v>
      </c>
      <c r="H40" s="28">
        <v>20000</v>
      </c>
      <c r="I40" s="28">
        <v>20000</v>
      </c>
      <c r="J40" s="28">
        <v>30000</v>
      </c>
      <c r="K40" s="28">
        <v>20000</v>
      </c>
      <c r="L40" s="55" t="s">
        <v>222</v>
      </c>
      <c r="M40" s="36" t="s">
        <v>181</v>
      </c>
      <c r="N40" s="36" t="s">
        <v>88</v>
      </c>
      <c r="O40" s="36" t="s">
        <v>88</v>
      </c>
      <c r="P40" s="36" t="s">
        <v>88</v>
      </c>
    </row>
    <row r="41" spans="1:16" s="1" customFormat="1" ht="66" customHeight="1" x14ac:dyDescent="0.2">
      <c r="A41" s="88"/>
      <c r="B41" s="61"/>
      <c r="C41" s="35" t="s">
        <v>240</v>
      </c>
      <c r="D41" s="24" t="s">
        <v>236</v>
      </c>
      <c r="E41" s="28">
        <v>0</v>
      </c>
      <c r="F41" s="28">
        <v>0</v>
      </c>
      <c r="G41" s="28">
        <v>30000</v>
      </c>
      <c r="H41" s="28">
        <v>30000</v>
      </c>
      <c r="I41" s="28">
        <v>50000</v>
      </c>
      <c r="J41" s="28">
        <v>0</v>
      </c>
      <c r="K41" s="28">
        <v>0</v>
      </c>
      <c r="L41" s="55" t="s">
        <v>244</v>
      </c>
      <c r="M41" s="36" t="s">
        <v>181</v>
      </c>
      <c r="N41" s="36" t="s">
        <v>179</v>
      </c>
      <c r="O41" s="36" t="s">
        <v>179</v>
      </c>
      <c r="P41" s="36" t="s">
        <v>179</v>
      </c>
    </row>
    <row r="42" spans="1:16" s="2" customFormat="1" ht="22.5" x14ac:dyDescent="0.2">
      <c r="A42" s="93"/>
      <c r="B42" s="83" t="s">
        <v>60</v>
      </c>
      <c r="C42" s="40" t="s">
        <v>11</v>
      </c>
      <c r="D42" s="33" t="s">
        <v>23</v>
      </c>
      <c r="E42" s="41">
        <f>SUM(E43)</f>
        <v>13620</v>
      </c>
      <c r="F42" s="41">
        <f>SUM(F43)</f>
        <v>30000</v>
      </c>
      <c r="G42" s="41">
        <f>SUM(G43)</f>
        <v>30000</v>
      </c>
      <c r="H42" s="41">
        <f>SUM(H43)</f>
        <v>30000</v>
      </c>
      <c r="I42" s="41">
        <f>SUM(I43)</f>
        <v>30000</v>
      </c>
      <c r="J42" s="41">
        <f t="shared" ref="J42:K42" si="5">SUM(J43)</f>
        <v>30000</v>
      </c>
      <c r="K42" s="41">
        <f t="shared" si="5"/>
        <v>30000</v>
      </c>
      <c r="L42" s="42" t="s">
        <v>62</v>
      </c>
      <c r="M42" s="42" t="s">
        <v>62</v>
      </c>
      <c r="N42" s="42" t="s">
        <v>62</v>
      </c>
      <c r="O42" s="42" t="s">
        <v>62</v>
      </c>
      <c r="P42" s="59" t="s">
        <v>62</v>
      </c>
    </row>
    <row r="43" spans="1:16" s="1" customFormat="1" ht="89.25" customHeight="1" x14ac:dyDescent="0.2">
      <c r="A43" s="93"/>
      <c r="B43" s="84"/>
      <c r="C43" s="35" t="s">
        <v>12</v>
      </c>
      <c r="D43" s="18" t="s">
        <v>135</v>
      </c>
      <c r="E43" s="28">
        <v>13620</v>
      </c>
      <c r="F43" s="28">
        <v>30000</v>
      </c>
      <c r="G43" s="28">
        <v>30000</v>
      </c>
      <c r="H43" s="28">
        <v>30000</v>
      </c>
      <c r="I43" s="28">
        <v>30000</v>
      </c>
      <c r="J43" s="28">
        <v>30000</v>
      </c>
      <c r="K43" s="28">
        <v>30000</v>
      </c>
      <c r="L43" s="18" t="s">
        <v>71</v>
      </c>
      <c r="M43" s="36" t="s">
        <v>178</v>
      </c>
      <c r="N43" s="26">
        <v>10</v>
      </c>
      <c r="O43" s="26">
        <v>10</v>
      </c>
      <c r="P43" s="26">
        <v>10</v>
      </c>
    </row>
    <row r="44" spans="1:16" s="2" customFormat="1" ht="28.5" customHeight="1" x14ac:dyDescent="0.2">
      <c r="A44" s="93"/>
      <c r="B44" s="84"/>
      <c r="C44" s="40" t="s">
        <v>14</v>
      </c>
      <c r="D44" s="33" t="s">
        <v>26</v>
      </c>
      <c r="E44" s="41">
        <f t="shared" ref="E44:K44" si="6">SUM(E45:E45)</f>
        <v>1200</v>
      </c>
      <c r="F44" s="41">
        <f t="shared" si="6"/>
        <v>1400</v>
      </c>
      <c r="G44" s="41">
        <f t="shared" si="6"/>
        <v>1400</v>
      </c>
      <c r="H44" s="41">
        <f t="shared" si="6"/>
        <v>1400</v>
      </c>
      <c r="I44" s="41">
        <f t="shared" si="6"/>
        <v>1400</v>
      </c>
      <c r="J44" s="41">
        <f t="shared" si="6"/>
        <v>2000</v>
      </c>
      <c r="K44" s="41">
        <f t="shared" si="6"/>
        <v>2000</v>
      </c>
      <c r="L44" s="42" t="s">
        <v>62</v>
      </c>
      <c r="M44" s="42" t="s">
        <v>62</v>
      </c>
      <c r="N44" s="42" t="s">
        <v>62</v>
      </c>
      <c r="O44" s="42" t="s">
        <v>62</v>
      </c>
      <c r="P44" s="59" t="s">
        <v>62</v>
      </c>
    </row>
    <row r="45" spans="1:16" s="1" customFormat="1" ht="45" customHeight="1" x14ac:dyDescent="0.2">
      <c r="A45" s="93"/>
      <c r="B45" s="84"/>
      <c r="C45" s="35" t="s">
        <v>107</v>
      </c>
      <c r="D45" s="18" t="s">
        <v>28</v>
      </c>
      <c r="E45" s="28">
        <v>1200</v>
      </c>
      <c r="F45" s="28">
        <v>1400</v>
      </c>
      <c r="G45" s="28">
        <v>1400</v>
      </c>
      <c r="H45" s="28">
        <v>1400</v>
      </c>
      <c r="I45" s="28">
        <v>1400</v>
      </c>
      <c r="J45" s="28">
        <v>2000</v>
      </c>
      <c r="K45" s="28">
        <v>2000</v>
      </c>
      <c r="L45" s="24" t="s">
        <v>87</v>
      </c>
      <c r="M45" s="26">
        <v>1</v>
      </c>
      <c r="N45" s="4">
        <v>1</v>
      </c>
      <c r="O45" s="4">
        <v>1</v>
      </c>
      <c r="P45" s="9" t="s">
        <v>88</v>
      </c>
    </row>
    <row r="46" spans="1:16" s="1" customFormat="1" ht="52.5" customHeight="1" x14ac:dyDescent="0.2">
      <c r="A46" s="93"/>
      <c r="B46" s="85"/>
      <c r="C46" s="19" t="s">
        <v>53</v>
      </c>
      <c r="D46" s="20" t="s">
        <v>109</v>
      </c>
      <c r="E46" s="21">
        <f t="shared" ref="E46:F46" si="7">SUM(E47:E48)</f>
        <v>0</v>
      </c>
      <c r="F46" s="21">
        <f t="shared" si="7"/>
        <v>40000</v>
      </c>
      <c r="G46" s="21">
        <f>SUM(G47:G48)</f>
        <v>110000</v>
      </c>
      <c r="H46" s="21">
        <f>SUM(H47:H48)</f>
        <v>110000</v>
      </c>
      <c r="I46" s="21">
        <f>SUM(I47:I48)</f>
        <v>110000</v>
      </c>
      <c r="J46" s="21">
        <f t="shared" ref="J46:K46" si="8">SUM(J47:J48)</f>
        <v>250000</v>
      </c>
      <c r="K46" s="21">
        <f t="shared" si="8"/>
        <v>250000</v>
      </c>
      <c r="L46" s="22" t="s">
        <v>62</v>
      </c>
      <c r="M46" s="22" t="s">
        <v>62</v>
      </c>
      <c r="N46" s="14" t="s">
        <v>62</v>
      </c>
      <c r="O46" s="14" t="s">
        <v>62</v>
      </c>
      <c r="P46" s="15" t="s">
        <v>62</v>
      </c>
    </row>
    <row r="47" spans="1:16" s="1" customFormat="1" ht="56.25" customHeight="1" x14ac:dyDescent="0.2">
      <c r="A47" s="93"/>
      <c r="B47" s="85"/>
      <c r="C47" s="35" t="s">
        <v>54</v>
      </c>
      <c r="D47" s="18" t="s">
        <v>171</v>
      </c>
      <c r="E47" s="28">
        <v>0</v>
      </c>
      <c r="F47" s="28">
        <v>40000</v>
      </c>
      <c r="G47" s="28">
        <v>40000</v>
      </c>
      <c r="H47" s="28">
        <v>40000</v>
      </c>
      <c r="I47" s="28">
        <v>40000</v>
      </c>
      <c r="J47" s="28">
        <v>250000</v>
      </c>
      <c r="K47" s="28">
        <v>250000</v>
      </c>
      <c r="L47" s="18" t="s">
        <v>150</v>
      </c>
      <c r="M47" s="39">
        <v>0</v>
      </c>
      <c r="N47" s="16">
        <v>0.9</v>
      </c>
      <c r="O47" s="16">
        <v>1</v>
      </c>
      <c r="P47" s="16">
        <v>1</v>
      </c>
    </row>
    <row r="48" spans="1:16" s="1" customFormat="1" ht="56.25" customHeight="1" x14ac:dyDescent="0.2">
      <c r="A48" s="93"/>
      <c r="B48" s="85"/>
      <c r="C48" s="35" t="s">
        <v>231</v>
      </c>
      <c r="D48" s="18" t="s">
        <v>232</v>
      </c>
      <c r="E48" s="28">
        <v>0</v>
      </c>
      <c r="F48" s="28">
        <v>0</v>
      </c>
      <c r="G48" s="28">
        <v>70000</v>
      </c>
      <c r="H48" s="28">
        <v>70000</v>
      </c>
      <c r="I48" s="28">
        <v>70000</v>
      </c>
      <c r="J48" s="28">
        <v>0</v>
      </c>
      <c r="K48" s="28">
        <v>0</v>
      </c>
      <c r="L48" s="18" t="s">
        <v>233</v>
      </c>
      <c r="M48" s="39">
        <v>0</v>
      </c>
      <c r="N48" s="16">
        <v>1</v>
      </c>
      <c r="O48" s="16">
        <v>1</v>
      </c>
      <c r="P48" s="16">
        <v>1</v>
      </c>
    </row>
    <row r="49" spans="1:16" s="1" customFormat="1" ht="34.5" customHeight="1" x14ac:dyDescent="0.2">
      <c r="A49" s="93"/>
      <c r="B49" s="85"/>
      <c r="C49" s="19" t="s">
        <v>52</v>
      </c>
      <c r="D49" s="20" t="s">
        <v>124</v>
      </c>
      <c r="E49" s="21">
        <f>SUM(E50:E51)</f>
        <v>0</v>
      </c>
      <c r="F49" s="21">
        <f>SUM(F50:F51)</f>
        <v>11000</v>
      </c>
      <c r="G49" s="21">
        <f>SUM(G50:G51)</f>
        <v>10000</v>
      </c>
      <c r="H49" s="21">
        <f>SUM(H50:H51)</f>
        <v>10000</v>
      </c>
      <c r="I49" s="21">
        <f>SUM(I50:I51)</f>
        <v>10000</v>
      </c>
      <c r="J49" s="21">
        <f t="shared" ref="J49:K49" si="9">SUM(J50:J51)</f>
        <v>10000</v>
      </c>
      <c r="K49" s="21">
        <f t="shared" si="9"/>
        <v>10000</v>
      </c>
      <c r="L49" s="22" t="s">
        <v>62</v>
      </c>
      <c r="M49" s="22" t="s">
        <v>62</v>
      </c>
      <c r="N49" s="14" t="s">
        <v>62</v>
      </c>
      <c r="O49" s="14" t="s">
        <v>62</v>
      </c>
      <c r="P49" s="15" t="s">
        <v>62</v>
      </c>
    </row>
    <row r="50" spans="1:16" s="1" customFormat="1" ht="75.75" customHeight="1" x14ac:dyDescent="0.2">
      <c r="A50" s="93"/>
      <c r="B50" s="85"/>
      <c r="C50" s="35" t="s">
        <v>204</v>
      </c>
      <c r="D50" s="18" t="s">
        <v>230</v>
      </c>
      <c r="E50" s="28">
        <v>0</v>
      </c>
      <c r="F50" s="28">
        <v>10000</v>
      </c>
      <c r="G50" s="28">
        <v>10000</v>
      </c>
      <c r="H50" s="28">
        <v>10000</v>
      </c>
      <c r="I50" s="28">
        <v>10000</v>
      </c>
      <c r="J50" s="28">
        <v>10000</v>
      </c>
      <c r="K50" s="28">
        <v>10000</v>
      </c>
      <c r="L50" s="18" t="s">
        <v>89</v>
      </c>
      <c r="M50" s="39">
        <v>0.3</v>
      </c>
      <c r="N50" s="16">
        <v>0.4</v>
      </c>
      <c r="O50" s="16">
        <v>0.6</v>
      </c>
      <c r="P50" s="9" t="s">
        <v>90</v>
      </c>
    </row>
    <row r="51" spans="1:16" s="1" customFormat="1" ht="43.5" customHeight="1" x14ac:dyDescent="0.2">
      <c r="A51" s="96"/>
      <c r="B51" s="95"/>
      <c r="C51" s="35" t="s">
        <v>148</v>
      </c>
      <c r="D51" s="18" t="s">
        <v>125</v>
      </c>
      <c r="E51" s="28">
        <v>0</v>
      </c>
      <c r="F51" s="28">
        <v>1000</v>
      </c>
      <c r="G51" s="28">
        <v>0</v>
      </c>
      <c r="H51" s="28">
        <v>0</v>
      </c>
      <c r="I51" s="28">
        <v>0</v>
      </c>
      <c r="J51" s="28">
        <v>0</v>
      </c>
      <c r="K51" s="28">
        <v>0</v>
      </c>
      <c r="L51" s="18" t="s">
        <v>89</v>
      </c>
      <c r="M51" s="39">
        <v>0</v>
      </c>
      <c r="N51" s="16">
        <v>0.4</v>
      </c>
      <c r="O51" s="16">
        <v>0.6</v>
      </c>
      <c r="P51" s="9" t="s">
        <v>90</v>
      </c>
    </row>
    <row r="52" spans="1:16" s="2" customFormat="1" ht="30.75" customHeight="1" x14ac:dyDescent="0.2">
      <c r="A52" s="87" t="s">
        <v>159</v>
      </c>
      <c r="B52" s="90" t="s">
        <v>161</v>
      </c>
      <c r="C52" s="19" t="s">
        <v>20</v>
      </c>
      <c r="D52" s="20" t="s">
        <v>113</v>
      </c>
      <c r="E52" s="21">
        <f>SUM(E53)</f>
        <v>77021.63</v>
      </c>
      <c r="F52" s="21">
        <f>SUM(F53)</f>
        <v>80000</v>
      </c>
      <c r="G52" s="21">
        <f>SUM(G53)</f>
        <v>80000</v>
      </c>
      <c r="H52" s="21">
        <f>SUM(H53)</f>
        <v>80000</v>
      </c>
      <c r="I52" s="21">
        <f>SUM(I53)</f>
        <v>80000</v>
      </c>
      <c r="J52" s="21">
        <f t="shared" ref="J52:K52" si="10">SUM(J53)</f>
        <v>80000</v>
      </c>
      <c r="K52" s="21">
        <f t="shared" si="10"/>
        <v>100000</v>
      </c>
      <c r="L52" s="22" t="s">
        <v>62</v>
      </c>
      <c r="M52" s="22" t="s">
        <v>62</v>
      </c>
      <c r="N52" s="22" t="s">
        <v>62</v>
      </c>
      <c r="O52" s="22" t="s">
        <v>62</v>
      </c>
      <c r="P52" s="43" t="s">
        <v>62</v>
      </c>
    </row>
    <row r="53" spans="1:16" s="2" customFormat="1" ht="60" customHeight="1" x14ac:dyDescent="0.2">
      <c r="A53" s="88"/>
      <c r="B53" s="91"/>
      <c r="C53" s="23" t="s">
        <v>21</v>
      </c>
      <c r="D53" s="18" t="s">
        <v>43</v>
      </c>
      <c r="E53" s="28">
        <v>77021.63</v>
      </c>
      <c r="F53" s="28">
        <v>80000</v>
      </c>
      <c r="G53" s="28">
        <v>80000</v>
      </c>
      <c r="H53" s="28">
        <v>80000</v>
      </c>
      <c r="I53" s="28">
        <v>80000</v>
      </c>
      <c r="J53" s="28">
        <v>80000</v>
      </c>
      <c r="K53" s="28">
        <v>100000</v>
      </c>
      <c r="L53" s="18" t="s">
        <v>73</v>
      </c>
      <c r="M53" s="26">
        <v>4</v>
      </c>
      <c r="N53" s="26">
        <v>5</v>
      </c>
      <c r="O53" s="26">
        <v>5</v>
      </c>
      <c r="P53" s="36" t="s">
        <v>86</v>
      </c>
    </row>
    <row r="54" spans="1:16" s="2" customFormat="1" ht="42" customHeight="1" x14ac:dyDescent="0.2">
      <c r="A54" s="88"/>
      <c r="B54" s="91"/>
      <c r="C54" s="19" t="s">
        <v>22</v>
      </c>
      <c r="D54" s="20" t="s">
        <v>114</v>
      </c>
      <c r="E54" s="21">
        <f>SUM(E55:E57)</f>
        <v>18098.34</v>
      </c>
      <c r="F54" s="21">
        <f>SUM(F55:F57)</f>
        <v>40000</v>
      </c>
      <c r="G54" s="21">
        <f>SUM(G55:G57)</f>
        <v>40000</v>
      </c>
      <c r="H54" s="21">
        <f>SUM(H55:H57)</f>
        <v>35000</v>
      </c>
      <c r="I54" s="21">
        <f>SUM(I55:I57)</f>
        <v>35000</v>
      </c>
      <c r="J54" s="21">
        <f t="shared" ref="J54:K54" si="11">SUM(J55:J57)</f>
        <v>45000</v>
      </c>
      <c r="K54" s="21">
        <f t="shared" si="11"/>
        <v>45000</v>
      </c>
      <c r="L54" s="22" t="s">
        <v>62</v>
      </c>
      <c r="M54" s="22" t="s">
        <v>62</v>
      </c>
      <c r="N54" s="22" t="s">
        <v>62</v>
      </c>
      <c r="O54" s="22" t="s">
        <v>62</v>
      </c>
      <c r="P54" s="43" t="s">
        <v>62</v>
      </c>
    </row>
    <row r="55" spans="1:16" s="2" customFormat="1" ht="78" customHeight="1" x14ac:dyDescent="0.2">
      <c r="A55" s="88"/>
      <c r="B55" s="91"/>
      <c r="C55" s="23" t="s">
        <v>24</v>
      </c>
      <c r="D55" s="18" t="s">
        <v>162</v>
      </c>
      <c r="E55" s="28">
        <v>9199.19</v>
      </c>
      <c r="F55" s="28">
        <v>20000</v>
      </c>
      <c r="G55" s="28">
        <v>20000</v>
      </c>
      <c r="H55" s="28">
        <v>20000</v>
      </c>
      <c r="I55" s="28">
        <v>20000</v>
      </c>
      <c r="J55" s="28">
        <v>20000</v>
      </c>
      <c r="K55" s="28">
        <v>20000</v>
      </c>
      <c r="L55" s="18" t="s">
        <v>72</v>
      </c>
      <c r="M55" s="26">
        <v>19</v>
      </c>
      <c r="N55" s="26">
        <v>22</v>
      </c>
      <c r="O55" s="26">
        <v>22</v>
      </c>
      <c r="P55" s="36" t="s">
        <v>177</v>
      </c>
    </row>
    <row r="56" spans="1:16" s="2" customFormat="1" ht="48" customHeight="1" x14ac:dyDescent="0.2">
      <c r="A56" s="88"/>
      <c r="B56" s="91"/>
      <c r="C56" s="35" t="s">
        <v>115</v>
      </c>
      <c r="D56" s="18" t="s">
        <v>116</v>
      </c>
      <c r="E56" s="28">
        <v>8899.15</v>
      </c>
      <c r="F56" s="28">
        <v>15000</v>
      </c>
      <c r="G56" s="28">
        <v>15000</v>
      </c>
      <c r="H56" s="28">
        <v>10000</v>
      </c>
      <c r="I56" s="28">
        <v>10000</v>
      </c>
      <c r="J56" s="28">
        <v>20000</v>
      </c>
      <c r="K56" s="28">
        <v>20000</v>
      </c>
      <c r="L56" s="18" t="s">
        <v>72</v>
      </c>
      <c r="M56" s="26">
        <v>8</v>
      </c>
      <c r="N56" s="26">
        <v>9</v>
      </c>
      <c r="O56" s="26">
        <v>10</v>
      </c>
      <c r="P56" s="36" t="s">
        <v>217</v>
      </c>
    </row>
    <row r="57" spans="1:16" s="2" customFormat="1" ht="41.25" customHeight="1" x14ac:dyDescent="0.2">
      <c r="A57" s="88"/>
      <c r="B57" s="91"/>
      <c r="C57" s="35" t="s">
        <v>163</v>
      </c>
      <c r="D57" s="18" t="s">
        <v>117</v>
      </c>
      <c r="E57" s="28">
        <v>0</v>
      </c>
      <c r="F57" s="28">
        <v>5000</v>
      </c>
      <c r="G57" s="28">
        <v>5000</v>
      </c>
      <c r="H57" s="28">
        <v>5000</v>
      </c>
      <c r="I57" s="28">
        <v>5000</v>
      </c>
      <c r="J57" s="28">
        <v>5000</v>
      </c>
      <c r="K57" s="28">
        <v>5000</v>
      </c>
      <c r="L57" s="18" t="s">
        <v>75</v>
      </c>
      <c r="M57" s="26">
        <v>0</v>
      </c>
      <c r="N57" s="26">
        <v>1</v>
      </c>
      <c r="O57" s="26">
        <v>1</v>
      </c>
      <c r="P57" s="36" t="s">
        <v>88</v>
      </c>
    </row>
    <row r="58" spans="1:16" s="2" customFormat="1" ht="22.5" x14ac:dyDescent="0.2">
      <c r="A58" s="88"/>
      <c r="B58" s="91"/>
      <c r="C58" s="19" t="s">
        <v>25</v>
      </c>
      <c r="D58" s="20" t="s">
        <v>136</v>
      </c>
      <c r="E58" s="21">
        <f>SUM(E59)</f>
        <v>0</v>
      </c>
      <c r="F58" s="21">
        <f>SUM(F59)</f>
        <v>30000</v>
      </c>
      <c r="G58" s="21">
        <f>SUM(G59)</f>
        <v>30000</v>
      </c>
      <c r="H58" s="21">
        <f>SUM(H59)</f>
        <v>30000</v>
      </c>
      <c r="I58" s="21">
        <f>SUM(I59)</f>
        <v>30000</v>
      </c>
      <c r="J58" s="21">
        <f t="shared" ref="J58:K58" si="12">SUM(J59)</f>
        <v>42000</v>
      </c>
      <c r="K58" s="21">
        <f t="shared" si="12"/>
        <v>42000</v>
      </c>
      <c r="L58" s="22" t="s">
        <v>62</v>
      </c>
      <c r="M58" s="22" t="s">
        <v>62</v>
      </c>
      <c r="N58" s="22" t="s">
        <v>62</v>
      </c>
      <c r="O58" s="22" t="s">
        <v>62</v>
      </c>
      <c r="P58" s="43" t="s">
        <v>62</v>
      </c>
    </row>
    <row r="59" spans="1:16" s="1" customFormat="1" ht="26.25" customHeight="1" x14ac:dyDescent="0.2">
      <c r="A59" s="88"/>
      <c r="B59" s="91"/>
      <c r="C59" s="35" t="s">
        <v>27</v>
      </c>
      <c r="D59" s="18" t="s">
        <v>38</v>
      </c>
      <c r="E59" s="28">
        <v>0</v>
      </c>
      <c r="F59" s="28">
        <v>30000</v>
      </c>
      <c r="G59" s="28">
        <v>30000</v>
      </c>
      <c r="H59" s="28">
        <v>30000</v>
      </c>
      <c r="I59" s="28">
        <v>30000</v>
      </c>
      <c r="J59" s="28">
        <v>42000</v>
      </c>
      <c r="K59" s="28">
        <v>42000</v>
      </c>
      <c r="L59" s="26" t="s">
        <v>72</v>
      </c>
      <c r="M59" s="26">
        <v>0</v>
      </c>
      <c r="N59" s="26">
        <v>6</v>
      </c>
      <c r="O59" s="26">
        <v>6</v>
      </c>
      <c r="P59" s="36" t="s">
        <v>178</v>
      </c>
    </row>
    <row r="60" spans="1:16" s="1" customFormat="1" ht="30.75" customHeight="1" x14ac:dyDescent="0.2">
      <c r="A60" s="88"/>
      <c r="B60" s="91"/>
      <c r="C60" s="19" t="s">
        <v>29</v>
      </c>
      <c r="D60" s="20" t="s">
        <v>36</v>
      </c>
      <c r="E60" s="21">
        <f>SUM(E61:E63)</f>
        <v>19620.77</v>
      </c>
      <c r="F60" s="21">
        <f>SUM(F61:F63)</f>
        <v>36000</v>
      </c>
      <c r="G60" s="21">
        <f>SUM(G61:G63)</f>
        <v>50000</v>
      </c>
      <c r="H60" s="21">
        <f>SUM(H61:H63)</f>
        <v>50000</v>
      </c>
      <c r="I60" s="21">
        <f>SUM(I61:I63)</f>
        <v>50000</v>
      </c>
      <c r="J60" s="21">
        <f t="shared" ref="J60:K60" si="13">SUM(J61:J63)</f>
        <v>51000</v>
      </c>
      <c r="K60" s="21">
        <f t="shared" si="13"/>
        <v>51000</v>
      </c>
      <c r="L60" s="22" t="s">
        <v>62</v>
      </c>
      <c r="M60" s="22" t="s">
        <v>62</v>
      </c>
      <c r="N60" s="22" t="s">
        <v>62</v>
      </c>
      <c r="O60" s="22" t="s">
        <v>62</v>
      </c>
      <c r="P60" s="43" t="s">
        <v>62</v>
      </c>
    </row>
    <row r="61" spans="1:16" s="1" customFormat="1" ht="33.75" x14ac:dyDescent="0.2">
      <c r="A61" s="88"/>
      <c r="B61" s="91"/>
      <c r="C61" s="23" t="s">
        <v>30</v>
      </c>
      <c r="D61" s="18" t="s">
        <v>41</v>
      </c>
      <c r="E61" s="28">
        <v>4000</v>
      </c>
      <c r="F61" s="28">
        <v>12000</v>
      </c>
      <c r="G61" s="28">
        <v>16000</v>
      </c>
      <c r="H61" s="28">
        <v>16000</v>
      </c>
      <c r="I61" s="28">
        <v>16000</v>
      </c>
      <c r="J61" s="28">
        <v>16000</v>
      </c>
      <c r="K61" s="28">
        <v>16000</v>
      </c>
      <c r="L61" s="18" t="s">
        <v>74</v>
      </c>
      <c r="M61" s="26">
        <v>1</v>
      </c>
      <c r="N61" s="26">
        <v>2</v>
      </c>
      <c r="O61" s="26">
        <v>2</v>
      </c>
      <c r="P61" s="36" t="s">
        <v>142</v>
      </c>
    </row>
    <row r="62" spans="1:16" s="1" customFormat="1" ht="65.25" customHeight="1" x14ac:dyDescent="0.2">
      <c r="A62" s="88"/>
      <c r="B62" s="91"/>
      <c r="C62" s="35" t="s">
        <v>32</v>
      </c>
      <c r="D62" s="18" t="s">
        <v>40</v>
      </c>
      <c r="E62" s="28">
        <v>11820.77</v>
      </c>
      <c r="F62" s="28">
        <v>20000</v>
      </c>
      <c r="G62" s="28">
        <v>30000</v>
      </c>
      <c r="H62" s="28">
        <v>30000</v>
      </c>
      <c r="I62" s="28">
        <v>30000</v>
      </c>
      <c r="J62" s="28">
        <v>30000</v>
      </c>
      <c r="K62" s="28">
        <v>30000</v>
      </c>
      <c r="L62" s="18" t="s">
        <v>72</v>
      </c>
      <c r="M62" s="26">
        <v>5</v>
      </c>
      <c r="N62" s="26">
        <v>5</v>
      </c>
      <c r="O62" s="26">
        <v>5</v>
      </c>
      <c r="P62" s="36" t="s">
        <v>86</v>
      </c>
    </row>
    <row r="63" spans="1:16" s="1" customFormat="1" ht="59.25" customHeight="1" x14ac:dyDescent="0.2">
      <c r="A63" s="89"/>
      <c r="B63" s="92"/>
      <c r="C63" s="35" t="s">
        <v>34</v>
      </c>
      <c r="D63" s="18" t="s">
        <v>42</v>
      </c>
      <c r="E63" s="28">
        <v>3800</v>
      </c>
      <c r="F63" s="28">
        <v>4000</v>
      </c>
      <c r="G63" s="28">
        <v>4000</v>
      </c>
      <c r="H63" s="28">
        <v>4000</v>
      </c>
      <c r="I63" s="28">
        <v>4000</v>
      </c>
      <c r="J63" s="28">
        <v>5000</v>
      </c>
      <c r="K63" s="28">
        <v>5000</v>
      </c>
      <c r="L63" s="18" t="s">
        <v>72</v>
      </c>
      <c r="M63" s="26">
        <v>5</v>
      </c>
      <c r="N63" s="26">
        <v>5</v>
      </c>
      <c r="O63" s="26">
        <v>5</v>
      </c>
      <c r="P63" s="36" t="s">
        <v>86</v>
      </c>
    </row>
    <row r="64" spans="1:16" s="2" customFormat="1" ht="27" customHeight="1" x14ac:dyDescent="0.2">
      <c r="A64" s="87" t="s">
        <v>157</v>
      </c>
      <c r="B64" s="83" t="s">
        <v>61</v>
      </c>
      <c r="C64" s="19" t="s">
        <v>16</v>
      </c>
      <c r="D64" s="20" t="s">
        <v>110</v>
      </c>
      <c r="E64" s="21">
        <f>SUM(E65:E68)</f>
        <v>52190.2</v>
      </c>
      <c r="F64" s="21">
        <f>SUM(F65:F68)</f>
        <v>80000</v>
      </c>
      <c r="G64" s="21">
        <f t="shared" ref="G64:K64" si="14">SUM(G65:G68)</f>
        <v>60000</v>
      </c>
      <c r="H64" s="21">
        <f t="shared" ref="H64:I64" si="15">SUM(H65:H68)</f>
        <v>60000</v>
      </c>
      <c r="I64" s="21">
        <f t="shared" si="15"/>
        <v>60000</v>
      </c>
      <c r="J64" s="21">
        <f t="shared" si="14"/>
        <v>30000</v>
      </c>
      <c r="K64" s="21">
        <f t="shared" si="14"/>
        <v>30000</v>
      </c>
      <c r="L64" s="22" t="s">
        <v>62</v>
      </c>
      <c r="M64" s="22" t="s">
        <v>62</v>
      </c>
      <c r="N64" s="22" t="s">
        <v>62</v>
      </c>
      <c r="O64" s="22" t="s">
        <v>62</v>
      </c>
      <c r="P64" s="43" t="s">
        <v>62</v>
      </c>
    </row>
    <row r="65" spans="1:16" s="1" customFormat="1" ht="52.5" customHeight="1" x14ac:dyDescent="0.2">
      <c r="A65" s="93"/>
      <c r="B65" s="84"/>
      <c r="C65" s="23" t="s">
        <v>111</v>
      </c>
      <c r="D65" s="24" t="s">
        <v>31</v>
      </c>
      <c r="E65" s="25">
        <v>13765.8</v>
      </c>
      <c r="F65" s="25">
        <v>20000</v>
      </c>
      <c r="G65" s="25">
        <v>20000</v>
      </c>
      <c r="H65" s="25">
        <v>20000</v>
      </c>
      <c r="I65" s="25">
        <v>20000</v>
      </c>
      <c r="J65" s="25">
        <v>20000</v>
      </c>
      <c r="K65" s="25">
        <v>20000</v>
      </c>
      <c r="L65" s="18" t="s">
        <v>78</v>
      </c>
      <c r="M65" s="26" t="s">
        <v>220</v>
      </c>
      <c r="N65" s="26" t="s">
        <v>218</v>
      </c>
      <c r="O65" s="26" t="s">
        <v>218</v>
      </c>
      <c r="P65" s="26" t="s">
        <v>219</v>
      </c>
    </row>
    <row r="66" spans="1:16" s="1" customFormat="1" ht="45" x14ac:dyDescent="0.2">
      <c r="A66" s="93"/>
      <c r="B66" s="84"/>
      <c r="C66" s="23" t="s">
        <v>112</v>
      </c>
      <c r="D66" s="24" t="s">
        <v>33</v>
      </c>
      <c r="E66" s="25">
        <v>0</v>
      </c>
      <c r="F66" s="25">
        <v>10000</v>
      </c>
      <c r="G66" s="25">
        <v>10000</v>
      </c>
      <c r="H66" s="25">
        <v>10000</v>
      </c>
      <c r="I66" s="25">
        <v>10000</v>
      </c>
      <c r="J66" s="25">
        <v>10000</v>
      </c>
      <c r="K66" s="25">
        <v>10000</v>
      </c>
      <c r="L66" s="18" t="s">
        <v>75</v>
      </c>
      <c r="M66" s="26">
        <v>0</v>
      </c>
      <c r="N66" s="26">
        <v>1</v>
      </c>
      <c r="O66" s="26">
        <v>1</v>
      </c>
      <c r="P66" s="36" t="s">
        <v>88</v>
      </c>
    </row>
    <row r="67" spans="1:16" s="1" customFormat="1" ht="33.75" x14ac:dyDescent="0.2">
      <c r="A67" s="93"/>
      <c r="B67" s="60"/>
      <c r="C67" s="23" t="s">
        <v>190</v>
      </c>
      <c r="D67" s="24" t="s">
        <v>189</v>
      </c>
      <c r="E67" s="25">
        <v>5334.4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18" t="s">
        <v>75</v>
      </c>
      <c r="M67" s="26">
        <v>0</v>
      </c>
      <c r="N67" s="26">
        <v>1</v>
      </c>
      <c r="O67" s="26">
        <v>1</v>
      </c>
      <c r="P67" s="36" t="s">
        <v>181</v>
      </c>
    </row>
    <row r="68" spans="1:16" s="1" customFormat="1" ht="157.5" x14ac:dyDescent="0.2">
      <c r="A68" s="93"/>
      <c r="B68" s="60"/>
      <c r="C68" s="23" t="s">
        <v>191</v>
      </c>
      <c r="D68" s="24" t="s">
        <v>238</v>
      </c>
      <c r="E68" s="25">
        <v>33090</v>
      </c>
      <c r="F68" s="25">
        <v>50000</v>
      </c>
      <c r="G68" s="25">
        <v>30000</v>
      </c>
      <c r="H68" s="25">
        <v>30000</v>
      </c>
      <c r="I68" s="25">
        <v>30000</v>
      </c>
      <c r="J68" s="25">
        <v>0</v>
      </c>
      <c r="K68" s="25">
        <v>0</v>
      </c>
      <c r="L68" s="18" t="s">
        <v>75</v>
      </c>
      <c r="M68" s="26">
        <v>0</v>
      </c>
      <c r="N68" s="26">
        <v>200</v>
      </c>
      <c r="O68" s="26">
        <v>0</v>
      </c>
      <c r="P68" s="36" t="s">
        <v>181</v>
      </c>
    </row>
    <row r="69" spans="1:16" s="2" customFormat="1" ht="40.5" customHeight="1" x14ac:dyDescent="0.2">
      <c r="A69" s="93"/>
      <c r="B69" s="83" t="s">
        <v>158</v>
      </c>
      <c r="C69" s="19" t="s">
        <v>44</v>
      </c>
      <c r="D69" s="20" t="s">
        <v>118</v>
      </c>
      <c r="E69" s="21">
        <f t="shared" ref="E69:K69" si="16">SUM(E70:E72)</f>
        <v>7357.67</v>
      </c>
      <c r="F69" s="21">
        <f t="shared" si="16"/>
        <v>16000</v>
      </c>
      <c r="G69" s="21">
        <f t="shared" si="16"/>
        <v>16000</v>
      </c>
      <c r="H69" s="21">
        <f t="shared" si="16"/>
        <v>17000</v>
      </c>
      <c r="I69" s="21">
        <f t="shared" ref="I69" si="17">SUM(I70:I72)</f>
        <v>22000</v>
      </c>
      <c r="J69" s="21">
        <f t="shared" si="16"/>
        <v>15000</v>
      </c>
      <c r="K69" s="21">
        <f t="shared" si="16"/>
        <v>15000</v>
      </c>
      <c r="L69" s="22" t="s">
        <v>62</v>
      </c>
      <c r="M69" s="22" t="s">
        <v>62</v>
      </c>
      <c r="N69" s="22" t="s">
        <v>62</v>
      </c>
      <c r="O69" s="22" t="s">
        <v>62</v>
      </c>
      <c r="P69" s="43" t="s">
        <v>62</v>
      </c>
    </row>
    <row r="70" spans="1:16" s="1" customFormat="1" ht="40.5" customHeight="1" x14ac:dyDescent="0.2">
      <c r="A70" s="93"/>
      <c r="B70" s="84"/>
      <c r="C70" s="35" t="s">
        <v>45</v>
      </c>
      <c r="D70" s="18" t="s">
        <v>48</v>
      </c>
      <c r="E70" s="28">
        <v>1857</v>
      </c>
      <c r="F70" s="28">
        <v>5000</v>
      </c>
      <c r="G70" s="28">
        <v>5000</v>
      </c>
      <c r="H70" s="28">
        <v>5000</v>
      </c>
      <c r="I70" s="28">
        <v>5000</v>
      </c>
      <c r="J70" s="28">
        <v>5000</v>
      </c>
      <c r="K70" s="28">
        <v>5000</v>
      </c>
      <c r="L70" s="26" t="s">
        <v>72</v>
      </c>
      <c r="M70" s="26">
        <v>1</v>
      </c>
      <c r="N70" s="26">
        <v>4</v>
      </c>
      <c r="O70" s="26">
        <v>4</v>
      </c>
      <c r="P70" s="36" t="s">
        <v>179</v>
      </c>
    </row>
    <row r="71" spans="1:16" s="1" customFormat="1" ht="53.25" customHeight="1" x14ac:dyDescent="0.2">
      <c r="A71" s="93"/>
      <c r="B71" s="84"/>
      <c r="C71" s="35" t="s">
        <v>147</v>
      </c>
      <c r="D71" s="18" t="s">
        <v>49</v>
      </c>
      <c r="E71" s="28">
        <v>5500.67</v>
      </c>
      <c r="F71" s="28">
        <v>6000</v>
      </c>
      <c r="G71" s="28">
        <v>6000</v>
      </c>
      <c r="H71" s="28">
        <v>7000</v>
      </c>
      <c r="I71" s="28">
        <v>7000</v>
      </c>
      <c r="J71" s="28">
        <v>5000</v>
      </c>
      <c r="K71" s="28">
        <v>5000</v>
      </c>
      <c r="L71" s="18" t="s">
        <v>79</v>
      </c>
      <c r="M71" s="36" t="s">
        <v>180</v>
      </c>
      <c r="N71" s="36" t="s">
        <v>180</v>
      </c>
      <c r="O71" s="36" t="s">
        <v>180</v>
      </c>
      <c r="P71" s="36" t="s">
        <v>180</v>
      </c>
    </row>
    <row r="72" spans="1:16" s="1" customFormat="1" ht="53.25" customHeight="1" x14ac:dyDescent="0.2">
      <c r="A72" s="93"/>
      <c r="B72" s="84"/>
      <c r="C72" s="35" t="s">
        <v>164</v>
      </c>
      <c r="D72" s="18" t="s">
        <v>165</v>
      </c>
      <c r="E72" s="28">
        <v>0</v>
      </c>
      <c r="F72" s="28">
        <v>5000</v>
      </c>
      <c r="G72" s="28">
        <v>5000</v>
      </c>
      <c r="H72" s="28">
        <v>5000</v>
      </c>
      <c r="I72" s="28">
        <v>10000</v>
      </c>
      <c r="J72" s="28">
        <v>5000</v>
      </c>
      <c r="K72" s="28">
        <v>5000</v>
      </c>
      <c r="L72" s="18" t="s">
        <v>184</v>
      </c>
      <c r="M72" s="36" t="s">
        <v>181</v>
      </c>
      <c r="N72" s="36" t="s">
        <v>88</v>
      </c>
      <c r="O72" s="36" t="s">
        <v>88</v>
      </c>
      <c r="P72" s="36" t="s">
        <v>88</v>
      </c>
    </row>
    <row r="73" spans="1:16" s="1" customFormat="1" ht="32.25" customHeight="1" x14ac:dyDescent="0.2">
      <c r="A73" s="93"/>
      <c r="B73" s="84"/>
      <c r="C73" s="19" t="s">
        <v>47</v>
      </c>
      <c r="D73" s="20" t="s">
        <v>119</v>
      </c>
      <c r="E73" s="21">
        <f>SUM(E74)</f>
        <v>5000</v>
      </c>
      <c r="F73" s="21">
        <f>SUM(F74)</f>
        <v>5000</v>
      </c>
      <c r="G73" s="21">
        <f>SUM(G74)</f>
        <v>5000</v>
      </c>
      <c r="H73" s="21">
        <f>SUM(H74)</f>
        <v>5000</v>
      </c>
      <c r="I73" s="21">
        <f>SUM(I74)</f>
        <v>5000</v>
      </c>
      <c r="J73" s="21">
        <f t="shared" ref="J73:K73" si="18">SUM(J74)</f>
        <v>5000</v>
      </c>
      <c r="K73" s="21">
        <f t="shared" si="18"/>
        <v>5000</v>
      </c>
      <c r="L73" s="22" t="s">
        <v>62</v>
      </c>
      <c r="M73" s="22" t="s">
        <v>62</v>
      </c>
      <c r="N73" s="22" t="s">
        <v>62</v>
      </c>
      <c r="O73" s="22" t="s">
        <v>62</v>
      </c>
      <c r="P73" s="43" t="s">
        <v>62</v>
      </c>
    </row>
    <row r="74" spans="1:16" s="1" customFormat="1" ht="42.75" customHeight="1" x14ac:dyDescent="0.2">
      <c r="A74" s="93"/>
      <c r="B74" s="84"/>
      <c r="C74" s="35" t="s">
        <v>120</v>
      </c>
      <c r="D74" s="18" t="s">
        <v>121</v>
      </c>
      <c r="E74" s="28">
        <v>5000</v>
      </c>
      <c r="F74" s="28">
        <v>5000</v>
      </c>
      <c r="G74" s="28">
        <v>5000</v>
      </c>
      <c r="H74" s="28">
        <v>5000</v>
      </c>
      <c r="I74" s="28">
        <v>5000</v>
      </c>
      <c r="J74" s="28">
        <v>5000</v>
      </c>
      <c r="K74" s="28">
        <v>5000</v>
      </c>
      <c r="L74" s="26" t="s">
        <v>183</v>
      </c>
      <c r="M74" s="26">
        <v>1</v>
      </c>
      <c r="N74" s="26">
        <v>1</v>
      </c>
      <c r="O74" s="26">
        <v>1</v>
      </c>
      <c r="P74" s="36" t="s">
        <v>88</v>
      </c>
    </row>
    <row r="75" spans="1:16" s="2" customFormat="1" ht="22.5" x14ac:dyDescent="0.2">
      <c r="A75" s="93"/>
      <c r="B75" s="84"/>
      <c r="C75" s="19" t="s">
        <v>50</v>
      </c>
      <c r="D75" s="20" t="s">
        <v>122</v>
      </c>
      <c r="E75" s="21">
        <f t="shared" ref="E75:K75" si="19">SUM(E76:E79)</f>
        <v>19007.61</v>
      </c>
      <c r="F75" s="21">
        <f t="shared" si="19"/>
        <v>25000</v>
      </c>
      <c r="G75" s="21">
        <f t="shared" si="19"/>
        <v>25000</v>
      </c>
      <c r="H75" s="21">
        <f t="shared" si="19"/>
        <v>25000</v>
      </c>
      <c r="I75" s="21">
        <f t="shared" ref="I75" si="20">SUM(I76:I79)</f>
        <v>25000</v>
      </c>
      <c r="J75" s="21">
        <f t="shared" si="19"/>
        <v>20000</v>
      </c>
      <c r="K75" s="21">
        <f t="shared" si="19"/>
        <v>20000</v>
      </c>
      <c r="L75" s="22" t="s">
        <v>62</v>
      </c>
      <c r="M75" s="22" t="s">
        <v>62</v>
      </c>
      <c r="N75" s="22" t="s">
        <v>62</v>
      </c>
      <c r="O75" s="22" t="s">
        <v>62</v>
      </c>
      <c r="P75" s="43" t="s">
        <v>62</v>
      </c>
    </row>
    <row r="76" spans="1:16" s="2" customFormat="1" ht="33.75" x14ac:dyDescent="0.2">
      <c r="A76" s="93"/>
      <c r="B76" s="84"/>
      <c r="C76" s="35" t="s">
        <v>51</v>
      </c>
      <c r="D76" s="18" t="s">
        <v>123</v>
      </c>
      <c r="E76" s="28">
        <v>0</v>
      </c>
      <c r="F76" s="28">
        <v>10000</v>
      </c>
      <c r="G76" s="28">
        <v>10000</v>
      </c>
      <c r="H76" s="28">
        <v>10000</v>
      </c>
      <c r="I76" s="28">
        <v>10000</v>
      </c>
      <c r="J76" s="28">
        <v>10000</v>
      </c>
      <c r="K76" s="28">
        <v>10000</v>
      </c>
      <c r="L76" s="18" t="s">
        <v>143</v>
      </c>
      <c r="M76" s="26">
        <v>0</v>
      </c>
      <c r="N76" s="26">
        <v>2</v>
      </c>
      <c r="O76" s="26">
        <v>2</v>
      </c>
      <c r="P76" s="36" t="s">
        <v>81</v>
      </c>
    </row>
    <row r="77" spans="1:16" s="2" customFormat="1" ht="56.25" x14ac:dyDescent="0.2">
      <c r="A77" s="93"/>
      <c r="B77" s="84"/>
      <c r="C77" s="35" t="s">
        <v>202</v>
      </c>
      <c r="D77" s="18" t="s">
        <v>209</v>
      </c>
      <c r="E77" s="28">
        <v>19007.61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18"/>
      <c r="M77" s="26">
        <v>1</v>
      </c>
      <c r="N77" s="26">
        <v>0</v>
      </c>
      <c r="O77" s="26">
        <v>0</v>
      </c>
      <c r="P77" s="36" t="s">
        <v>181</v>
      </c>
    </row>
    <row r="78" spans="1:16" s="2" customFormat="1" ht="56.25" x14ac:dyDescent="0.2">
      <c r="A78" s="93"/>
      <c r="B78" s="84"/>
      <c r="C78" s="35" t="s">
        <v>192</v>
      </c>
      <c r="D78" s="18" t="s">
        <v>193</v>
      </c>
      <c r="E78" s="28">
        <v>0</v>
      </c>
      <c r="F78" s="28">
        <v>5000</v>
      </c>
      <c r="G78" s="28">
        <v>5000</v>
      </c>
      <c r="H78" s="28">
        <v>5000</v>
      </c>
      <c r="I78" s="28">
        <v>5000</v>
      </c>
      <c r="J78" s="28">
        <v>0</v>
      </c>
      <c r="K78" s="28">
        <v>0</v>
      </c>
      <c r="L78" s="18" t="s">
        <v>182</v>
      </c>
      <c r="M78" s="26">
        <v>0</v>
      </c>
      <c r="N78" s="26">
        <v>1</v>
      </c>
      <c r="O78" s="26">
        <v>0</v>
      </c>
      <c r="P78" s="36" t="s">
        <v>181</v>
      </c>
    </row>
    <row r="79" spans="1:16" s="2" customFormat="1" ht="33.75" x14ac:dyDescent="0.2">
      <c r="A79" s="93"/>
      <c r="B79" s="84"/>
      <c r="C79" s="35" t="s">
        <v>210</v>
      </c>
      <c r="D79" s="18" t="s">
        <v>203</v>
      </c>
      <c r="E79" s="28">
        <v>0</v>
      </c>
      <c r="F79" s="28">
        <v>10000</v>
      </c>
      <c r="G79" s="28">
        <v>10000</v>
      </c>
      <c r="H79" s="28">
        <v>10000</v>
      </c>
      <c r="I79" s="28">
        <v>10000</v>
      </c>
      <c r="J79" s="28">
        <v>10000</v>
      </c>
      <c r="K79" s="28">
        <v>10000</v>
      </c>
      <c r="L79" s="18" t="s">
        <v>182</v>
      </c>
      <c r="M79" s="26">
        <v>0</v>
      </c>
      <c r="N79" s="26">
        <v>1</v>
      </c>
      <c r="O79" s="26">
        <v>1</v>
      </c>
      <c r="P79" s="36" t="s">
        <v>88</v>
      </c>
    </row>
    <row r="80" spans="1:16" x14ac:dyDescent="0.25">
      <c r="A80" s="72" t="s">
        <v>57</v>
      </c>
      <c r="B80" s="73"/>
      <c r="C80" s="73"/>
      <c r="D80" s="74"/>
      <c r="E80" s="50">
        <f t="shared" ref="E80:K80" si="21">SUM(E10+E18+E23+E26+E42+E44+E46+E49+E52+E54+E58+E60+E64+E69+E73+E75)</f>
        <v>1465028.82</v>
      </c>
      <c r="F80" s="50">
        <f t="shared" si="21"/>
        <v>2712000</v>
      </c>
      <c r="G80" s="50">
        <f t="shared" si="21"/>
        <v>3017400</v>
      </c>
      <c r="H80" s="50">
        <f t="shared" si="21"/>
        <v>3453400</v>
      </c>
      <c r="I80" s="50">
        <f t="shared" ref="I80" si="22">SUM(I10+I18+I23+I26+I42+I44+I46+I49+I52+I54+I58+I60+I64+I69+I73+I75)</f>
        <v>3173400</v>
      </c>
      <c r="J80" s="50">
        <f t="shared" si="21"/>
        <v>2970000</v>
      </c>
      <c r="K80" s="50">
        <f t="shared" si="21"/>
        <v>3004000</v>
      </c>
      <c r="L80" s="12" t="s">
        <v>62</v>
      </c>
      <c r="M80" s="12" t="s">
        <v>62</v>
      </c>
      <c r="N80" s="12" t="s">
        <v>62</v>
      </c>
      <c r="O80" s="12" t="s">
        <v>62</v>
      </c>
      <c r="P80" s="13" t="s">
        <v>63</v>
      </c>
    </row>
    <row r="81" spans="1:16" x14ac:dyDescent="0.25">
      <c r="A81" s="62"/>
      <c r="B81" s="62"/>
      <c r="C81" s="62"/>
      <c r="D81" s="62"/>
      <c r="E81" s="63"/>
      <c r="F81" s="63"/>
      <c r="G81" s="63"/>
      <c r="H81" s="63"/>
      <c r="I81" s="63"/>
      <c r="J81" s="63"/>
      <c r="K81" s="63"/>
      <c r="L81" s="62"/>
      <c r="M81" s="62"/>
      <c r="N81" s="62"/>
      <c r="O81" s="62"/>
      <c r="P81" s="64"/>
    </row>
    <row r="82" spans="1:16" x14ac:dyDescent="0.25">
      <c r="A82" s="44"/>
      <c r="B82" s="44"/>
      <c r="C82" s="44"/>
      <c r="D82" s="44"/>
      <c r="E82" s="45"/>
      <c r="F82" s="45"/>
      <c r="G82" s="45"/>
      <c r="H82" s="45"/>
      <c r="I82" s="45"/>
      <c r="J82" s="45"/>
      <c r="K82" s="45"/>
      <c r="L82" s="44"/>
      <c r="M82" s="44"/>
      <c r="N82" s="44"/>
      <c r="O82" s="44"/>
      <c r="P82" s="46"/>
    </row>
    <row r="83" spans="1:16" x14ac:dyDescent="0.25">
      <c r="A83" s="6" t="s">
        <v>229</v>
      </c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9"/>
    </row>
    <row r="84" spans="1:16" x14ac:dyDescent="0.25">
      <c r="A84" s="6" t="s">
        <v>252</v>
      </c>
    </row>
    <row r="85" spans="1:16" x14ac:dyDescent="0.25">
      <c r="A85" s="6" t="s">
        <v>251</v>
      </c>
    </row>
    <row r="88" spans="1:16" x14ac:dyDescent="0.25">
      <c r="K88" s="71" t="s">
        <v>249</v>
      </c>
      <c r="L88" s="71"/>
      <c r="M88" s="71"/>
    </row>
    <row r="89" spans="1:16" x14ac:dyDescent="0.25">
      <c r="K89" s="71" t="s">
        <v>250</v>
      </c>
      <c r="L89" s="71"/>
      <c r="M89" s="71"/>
    </row>
    <row r="130" spans="4:10" x14ac:dyDescent="0.25">
      <c r="D130" s="66"/>
      <c r="E130" s="66"/>
      <c r="F130" s="66"/>
      <c r="G130" s="67"/>
      <c r="H130" s="67"/>
      <c r="I130" s="67"/>
      <c r="J130" s="67"/>
    </row>
    <row r="131" spans="4:10" x14ac:dyDescent="0.25">
      <c r="D131" s="66"/>
      <c r="E131" s="66"/>
      <c r="F131" s="66"/>
      <c r="G131" s="67"/>
      <c r="H131" s="67"/>
      <c r="I131" s="67"/>
      <c r="J131" s="67"/>
    </row>
    <row r="132" spans="4:10" x14ac:dyDescent="0.25">
      <c r="D132" s="66"/>
      <c r="E132" s="66"/>
      <c r="F132" s="66"/>
      <c r="G132" s="67"/>
      <c r="H132" s="67"/>
      <c r="I132" s="67"/>
      <c r="J132" s="67"/>
    </row>
  </sheetData>
  <mergeCells count="29">
    <mergeCell ref="A52:A63"/>
    <mergeCell ref="B52:B63"/>
    <mergeCell ref="K7:K8"/>
    <mergeCell ref="D131:J131"/>
    <mergeCell ref="A64:A79"/>
    <mergeCell ref="B64:B66"/>
    <mergeCell ref="B10:B17"/>
    <mergeCell ref="B42:B51"/>
    <mergeCell ref="A10:A51"/>
    <mergeCell ref="E7:E8"/>
    <mergeCell ref="F7:F8"/>
    <mergeCell ref="H7:H8"/>
    <mergeCell ref="I7:I8"/>
    <mergeCell ref="D132:J132"/>
    <mergeCell ref="A2:P5"/>
    <mergeCell ref="K88:M88"/>
    <mergeCell ref="K89:M89"/>
    <mergeCell ref="A80:D80"/>
    <mergeCell ref="B7:B8"/>
    <mergeCell ref="A7:A8"/>
    <mergeCell ref="C7:C8"/>
    <mergeCell ref="D7:D8"/>
    <mergeCell ref="L7:L8"/>
    <mergeCell ref="J7:J8"/>
    <mergeCell ref="G7:G8"/>
    <mergeCell ref="B69:B79"/>
    <mergeCell ref="D130:J130"/>
    <mergeCell ref="B18:B35"/>
    <mergeCell ref="N7:P7"/>
  </mergeCells>
  <pageMargins left="0.7" right="0.7" top="0.75" bottom="0.75" header="0.3" footer="0.3"/>
  <pageSetup paperSize="9" scale="85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2021-07-23T08:07:18Z</cp:lastPrinted>
  <dcterms:created xsi:type="dcterms:W3CDTF">2013-11-08T11:35:51Z</dcterms:created>
  <dcterms:modified xsi:type="dcterms:W3CDTF">2021-07-23T08:27:53Z</dcterms:modified>
</cp:coreProperties>
</file>