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36CAC2A5-BBBC-4D04-AEB3-2AF65804CAB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9" i="1" l="1"/>
  <c r="J67" i="1"/>
  <c r="J63" i="1"/>
  <c r="J58" i="1"/>
  <c r="J54" i="1"/>
  <c r="J52" i="1"/>
  <c r="J48" i="1"/>
  <c r="J46" i="1"/>
  <c r="J43" i="1"/>
  <c r="J41" i="1"/>
  <c r="J39" i="1"/>
  <c r="J37" i="1"/>
  <c r="J26" i="1"/>
  <c r="J23" i="1"/>
  <c r="J18" i="1"/>
  <c r="J10" i="1"/>
  <c r="J73" i="1" s="1"/>
  <c r="I69" i="1" l="1"/>
  <c r="I67" i="1"/>
  <c r="I63" i="1"/>
  <c r="I58" i="1"/>
  <c r="I54" i="1"/>
  <c r="I52" i="1"/>
  <c r="I48" i="1"/>
  <c r="I46" i="1"/>
  <c r="I43" i="1"/>
  <c r="I41" i="1"/>
  <c r="I39" i="1"/>
  <c r="I37" i="1"/>
  <c r="I26" i="1"/>
  <c r="I73" i="1" s="1"/>
  <c r="I23" i="1"/>
  <c r="I18" i="1"/>
  <c r="I10" i="1"/>
  <c r="H69" i="1" l="1"/>
  <c r="H67" i="1"/>
  <c r="H63" i="1"/>
  <c r="H58" i="1"/>
  <c r="H54" i="1"/>
  <c r="H52" i="1"/>
  <c r="H48" i="1"/>
  <c r="H46" i="1"/>
  <c r="H43" i="1"/>
  <c r="H41" i="1"/>
  <c r="H39" i="1"/>
  <c r="H37" i="1"/>
  <c r="H26" i="1"/>
  <c r="H23" i="1"/>
  <c r="H18" i="1"/>
  <c r="H10" i="1"/>
  <c r="H73" i="1" l="1"/>
  <c r="L69" i="1"/>
  <c r="K69" i="1"/>
  <c r="G69" i="1"/>
  <c r="F69" i="1"/>
  <c r="E69" i="1"/>
  <c r="L26" i="1" l="1"/>
  <c r="K26" i="1"/>
  <c r="G26" i="1"/>
  <c r="G58" i="1"/>
  <c r="L63" i="1" l="1"/>
  <c r="K63" i="1"/>
  <c r="G63" i="1"/>
  <c r="F63" i="1"/>
  <c r="E63" i="1"/>
  <c r="F67" i="1" l="1"/>
  <c r="F58" i="1"/>
  <c r="F54" i="1"/>
  <c r="F52" i="1"/>
  <c r="F48" i="1"/>
  <c r="F46" i="1"/>
  <c r="F43" i="1"/>
  <c r="F41" i="1"/>
  <c r="F39" i="1"/>
  <c r="F37" i="1"/>
  <c r="F26" i="1"/>
  <c r="F23" i="1"/>
  <c r="F18" i="1"/>
  <c r="F10" i="1"/>
  <c r="E67" i="1"/>
  <c r="E58" i="1"/>
  <c r="E54" i="1"/>
  <c r="E52" i="1"/>
  <c r="E48" i="1"/>
  <c r="E46" i="1"/>
  <c r="E43" i="1"/>
  <c r="E41" i="1"/>
  <c r="E39" i="1"/>
  <c r="E37" i="1"/>
  <c r="E26" i="1"/>
  <c r="E23" i="1"/>
  <c r="E18" i="1"/>
  <c r="E10" i="1"/>
  <c r="F73" i="1" l="1"/>
  <c r="E73" i="1"/>
  <c r="L58" i="1"/>
  <c r="K58" i="1"/>
  <c r="L41" i="1"/>
  <c r="K41" i="1"/>
  <c r="G41" i="1"/>
  <c r="L43" i="1"/>
  <c r="K43" i="1"/>
  <c r="G43" i="1"/>
  <c r="L67" i="1"/>
  <c r="K67" i="1"/>
  <c r="G67" i="1"/>
  <c r="L54" i="1"/>
  <c r="K54" i="1"/>
  <c r="G54" i="1"/>
  <c r="L52" i="1"/>
  <c r="K52" i="1"/>
  <c r="G52" i="1"/>
  <c r="L48" i="1"/>
  <c r="K48" i="1"/>
  <c r="G48" i="1"/>
  <c r="L46" i="1"/>
  <c r="K46" i="1"/>
  <c r="G46" i="1"/>
  <c r="L18" i="1"/>
  <c r="K18" i="1"/>
  <c r="G18" i="1"/>
  <c r="L10" i="1"/>
  <c r="K10" i="1"/>
  <c r="G10" i="1"/>
  <c r="L23" i="1"/>
  <c r="K23" i="1"/>
  <c r="G23" i="1"/>
  <c r="L39" i="1"/>
  <c r="K39" i="1"/>
  <c r="L37" i="1"/>
  <c r="K37" i="1"/>
  <c r="G39" i="1"/>
  <c r="G37" i="1"/>
  <c r="K73" i="1" l="1"/>
  <c r="L73" i="1"/>
  <c r="G73" i="1"/>
</calcChain>
</file>

<file path=xl/sharedStrings.xml><?xml version="1.0" encoding="utf-8"?>
<sst xmlns="http://schemas.openxmlformats.org/spreadsheetml/2006/main" count="391" uniqueCount="242">
  <si>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</si>
  <si>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</si>
  <si>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</si>
  <si>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</si>
  <si>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</si>
  <si>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</si>
  <si>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</si>
  <si>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</si>
  <si>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</si>
  <si>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</si>
  <si>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</si>
  <si>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</si>
  <si>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</si>
  <si>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</si>
  <si>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</si>
  <si>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</si>
  <si>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</si>
  <si>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</si>
  <si>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</si>
  <si>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</si>
  <si>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</si>
  <si>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</si>
  <si>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</si>
  <si>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</si>
  <si>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</si>
  <si>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</si>
  <si>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</si>
  <si>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</si>
  <si>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</si>
  <si>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</si>
  <si>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</si>
  <si>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</si>
  <si>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</si>
  <si>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</si>
  <si>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</si>
  <si>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</si>
  <si>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</si>
  <si>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</si>
  <si>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</si>
  <si>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</si>
  <si>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</si>
  <si>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</si>
  <si>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</si>
  <si>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</si>
  <si>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</si>
  <si>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</si>
  <si>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</si>
  <si>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</si>
  <si>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</si>
  <si>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</si>
  <si>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</si>
  <si>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</si>
  <si>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</si>
  <si>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</si>
  <si>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</si>
  <si>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</si>
  <si>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</si>
  <si>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</si>
  <si>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</si>
  <si>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</si>
  <si>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</si>
  <si>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</si>
  <si>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</si>
  <si>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</si>
  <si>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</si>
  <si>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</si>
  <si>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</si>
  <si>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</si>
  <si>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</si>
  <si>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</si>
  <si>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</si>
  <si>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</si>
  <si>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</si>
  <si>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</si>
  <si>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</si>
  <si>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</si>
  <si>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</si>
  <si>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</si>
  <si>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</si>
  <si>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</si>
  <si>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</si>
  <si>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</si>
  <si>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</si>
  <si>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</si>
  <si>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</si>
  <si>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</si>
  <si>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</si>
  <si>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</si>
  <si>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</si>
  <si>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</si>
  <si>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</si>
  <si>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</si>
  <si>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</si>
  <si>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</si>
  <si>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</si>
  <si>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</si>
  <si>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</si>
  <si>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</si>
  <si>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</si>
  <si>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</si>
  <si>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</si>
  <si>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</si>
  <si>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</si>
  <si>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</si>
  <si>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</si>
  <si>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</si>
  <si>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</si>
  <si>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</si>
  <si>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</si>
  <si>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</si>
  <si>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</si>
  <si>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</si>
  <si>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</si>
  <si>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</si>
  <si>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</si>
  <si>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</si>
  <si>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</si>
  <si>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</si>
  <si>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</si>
  <si>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</si>
  <si>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</si>
  <si>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</si>
  <si>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</si>
  <si>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</si>
  <si>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</si>
  <si>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</si>
  <si>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</si>
  <si>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</si>
  <si>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</si>
  <si>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</si>
  <si>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</si>
  <si>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</si>
  <si>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</si>
  <si>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</si>
  <si>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</si>
  <si>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</si>
  <si>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</si>
  <si>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</si>
  <si>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</si>
  <si>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</si>
  <si>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</si>
  <si>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</si>
  <si>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</si>
  <si>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</si>
  <si>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</si>
  <si>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</si>
  <si>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</si>
  <si>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</si>
  <si>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</si>
  <si>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2018.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</si>
  <si>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</si>
  <si>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</si>
  <si>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</si>
  <si>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</si>
  <si>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</si>
  <si>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</si>
  <si>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20/20</t>
  </si>
  <si>
    <t>Broj energetski obnovljenih zgrada</t>
  </si>
  <si>
    <t>0/4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</si>
  <si>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</si>
  <si>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</si>
  <si>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</si>
  <si>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</si>
  <si>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</si>
  <si>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</si>
  <si>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</si>
  <si>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</si>
  <si>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</si>
  <si>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</si>
  <si>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</si>
  <si>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</si>
  <si>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>Projekcija za 2020. god.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</si>
  <si>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</si>
  <si>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</si>
  <si>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</si>
  <si>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</si>
  <si>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</si>
  <si>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</si>
  <si>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</si>
  <si>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</si>
  <si>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</si>
  <si>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</si>
  <si>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</si>
  <si>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</si>
  <si>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2020.</t>
  </si>
  <si>
    <t>7/4</t>
  </si>
  <si>
    <t>Broj vijećnika/broj političkih stranaka, grupa birača</t>
  </si>
  <si>
    <t>215/10/0</t>
  </si>
  <si>
    <t>20/10/0</t>
  </si>
  <si>
    <t>2/2</t>
  </si>
  <si>
    <t>22</t>
  </si>
  <si>
    <t>15</t>
  </si>
  <si>
    <t>6</t>
  </si>
  <si>
    <t>130,50 t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</si>
  <si>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</si>
  <si>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</si>
  <si>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</si>
  <si>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</si>
  <si>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</si>
  <si>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</si>
  <si>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</si>
  <si>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</si>
  <si>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</si>
  <si>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</si>
  <si>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KLASA: 400-08/18-01/01</t>
  </si>
  <si>
    <t>Izvršenje za             2017. god.</t>
  </si>
  <si>
    <t>1. Rebalans za             2018. god.</t>
  </si>
  <si>
    <t>Proračun za             2019. god.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</si>
  <si>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</si>
  <si>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</si>
  <si>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</si>
  <si>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</si>
  <si>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</si>
  <si>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</si>
  <si>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Obilježavanje 400. godišnjice rođenja Jurja Križanića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</si>
  <si>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</si>
  <si>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</si>
  <si>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</si>
  <si>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</si>
  <si>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Kapitalni projekt "Zamjena krovišta na zgradi DVD-a Ribnik"</t>
  </si>
  <si>
    <t>10</t>
  </si>
  <si>
    <t>220/30</t>
  </si>
  <si>
    <t>6/779</t>
  </si>
  <si>
    <t>7/1.860 m</t>
  </si>
  <si>
    <t>234/80%</t>
  </si>
  <si>
    <t>0/5</t>
  </si>
  <si>
    <t>0/1</t>
  </si>
  <si>
    <t>1/1</t>
  </si>
  <si>
    <t>8/20</t>
  </si>
  <si>
    <t>163,42 t</t>
  </si>
  <si>
    <t>30/20%</t>
  </si>
  <si>
    <t>0/0%</t>
  </si>
  <si>
    <t>PREDSJEDNIK OPĆINSKOG VIJEĆA:</t>
  </si>
  <si>
    <t>Nikola Dolinar</t>
  </si>
  <si>
    <t>Razvoj ruralnog turizma - rad TZ</t>
  </si>
  <si>
    <t>1. Rebalans za 2019. god.</t>
  </si>
  <si>
    <t>2. Rebalans za 2019. god.</t>
  </si>
  <si>
    <t>PLAN RAZVOJNIH PROGRAMA OPĆINE RIBNIK ZA 2019. GODINU SA PROJEKCIJAMA ZA 2020. I 2021. GODINU nakon 3. izmjena i dopuna</t>
  </si>
  <si>
    <t>3. Rebalans za 2019. god.</t>
  </si>
  <si>
    <t>17</t>
  </si>
  <si>
    <t>UR-BROJ: 2133/21-01-19-25</t>
  </si>
  <si>
    <t>U Ribniku, 29. listopada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</si>
</sst>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25"/>
  <sheetViews>
    <sheetView tabSelected="1" view="pageLayout" topLeftCell="A70" zoomScaleNormal="100" workbookViewId="0">
      <selection activeCell="A79" sqref="A79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42578125" customWidth="1"/>
    <col min="6" max="6" width="11.5703125" customWidth="1"/>
    <col min="7" max="10" width="11.42578125" customWidth="1"/>
    <col min="11" max="11" width="11.85546875" customWidth="1"/>
    <col min="12" max="12" width="11.5703125" customWidth="1"/>
    <col min="13" max="13" width="10.28515625" customWidth="1"/>
    <col min="14" max="14" width="7.7109375" customWidth="1"/>
    <col min="15" max="15" width="7" customWidth="1"/>
    <col min="16" max="16" width="7.28515625" customWidth="1"/>
    <col min="17" max="17" width="7" style="11" customWidth="1"/>
  </cols>
  <sheetData>
    <row r="2" spans="1:17" x14ac:dyDescent="0.25">
      <c r="A2" s="68" t="s">
        <v>237</v>
      </c>
      <c r="B2" s="68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7" spans="1:17" s="1" customFormat="1" ht="27" customHeight="1" x14ac:dyDescent="0.2">
      <c r="A7" s="77" t="s">
        <v>0</v>
      </c>
      <c r="B7" s="75" t="s">
        <v>59</v>
      </c>
      <c r="C7" s="79" t="s">
        <v>57</v>
      </c>
      <c r="D7" s="81" t="s">
        <v>4</v>
      </c>
      <c r="E7" s="79" t="s">
        <v>205</v>
      </c>
      <c r="F7" s="79" t="s">
        <v>206</v>
      </c>
      <c r="G7" s="79" t="s">
        <v>207</v>
      </c>
      <c r="H7" s="79" t="s">
        <v>235</v>
      </c>
      <c r="I7" s="79" t="s">
        <v>236</v>
      </c>
      <c r="J7" s="79" t="s">
        <v>238</v>
      </c>
      <c r="K7" s="79" t="s">
        <v>171</v>
      </c>
      <c r="L7" s="79" t="s">
        <v>208</v>
      </c>
      <c r="M7" s="79" t="s">
        <v>1</v>
      </c>
      <c r="N7" s="17" t="s">
        <v>2</v>
      </c>
      <c r="O7" s="87" t="s">
        <v>3</v>
      </c>
      <c r="P7" s="87"/>
      <c r="Q7" s="87"/>
    </row>
    <row r="8" spans="1:17" s="1" customFormat="1" ht="28.5" customHeight="1" x14ac:dyDescent="0.2">
      <c r="A8" s="78"/>
      <c r="B8" s="76"/>
      <c r="C8" s="80"/>
      <c r="D8" s="80"/>
      <c r="E8" s="82"/>
      <c r="F8" s="82"/>
      <c r="G8" s="82"/>
      <c r="H8" s="82"/>
      <c r="I8" s="82"/>
      <c r="J8" s="82"/>
      <c r="K8" s="80"/>
      <c r="L8" s="80"/>
      <c r="M8" s="80"/>
      <c r="N8" s="18" t="s">
        <v>149</v>
      </c>
      <c r="O8" s="18" t="s">
        <v>150</v>
      </c>
      <c r="P8" s="26" t="s">
        <v>184</v>
      </c>
      <c r="Q8" s="36" t="s">
        <v>209</v>
      </c>
    </row>
    <row r="9" spans="1:17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10" t="s">
        <v>239</v>
      </c>
    </row>
    <row r="10" spans="1:17" s="1" customFormat="1" ht="44.25" customHeight="1" x14ac:dyDescent="0.2">
      <c r="A10" s="88" t="s">
        <v>169</v>
      </c>
      <c r="B10" s="83" t="s">
        <v>60</v>
      </c>
      <c r="C10" s="19" t="s">
        <v>8</v>
      </c>
      <c r="D10" s="20" t="s">
        <v>94</v>
      </c>
      <c r="E10" s="21">
        <f t="shared" ref="E10:J10" si="0">SUM(E11:E17)</f>
        <v>769285.19</v>
      </c>
      <c r="F10" s="21">
        <f t="shared" si="0"/>
        <v>778600</v>
      </c>
      <c r="G10" s="21">
        <f t="shared" si="0"/>
        <v>806600</v>
      </c>
      <c r="H10" s="21">
        <f t="shared" si="0"/>
        <v>838600</v>
      </c>
      <c r="I10" s="21">
        <f t="shared" si="0"/>
        <v>838600</v>
      </c>
      <c r="J10" s="21">
        <f t="shared" si="0"/>
        <v>858600</v>
      </c>
      <c r="K10" s="21">
        <f t="shared" ref="K10:L10" si="1">SUM(K11:K17)</f>
        <v>825000</v>
      </c>
      <c r="L10" s="21">
        <f t="shared" si="1"/>
        <v>800000</v>
      </c>
      <c r="M10" s="22" t="s">
        <v>63</v>
      </c>
      <c r="N10" s="22" t="s">
        <v>63</v>
      </c>
      <c r="O10" s="52" t="s">
        <v>63</v>
      </c>
      <c r="P10" s="52" t="s">
        <v>63</v>
      </c>
      <c r="Q10" s="53" t="s">
        <v>63</v>
      </c>
    </row>
    <row r="11" spans="1:17" s="1" customFormat="1" ht="58.5" customHeight="1" x14ac:dyDescent="0.2">
      <c r="A11" s="89"/>
      <c r="B11" s="84"/>
      <c r="C11" s="23" t="s">
        <v>6</v>
      </c>
      <c r="D11" s="24" t="s">
        <v>15</v>
      </c>
      <c r="E11" s="25">
        <v>522119.47</v>
      </c>
      <c r="F11" s="25">
        <v>455500</v>
      </c>
      <c r="G11" s="25">
        <v>477500</v>
      </c>
      <c r="H11" s="25">
        <v>578000</v>
      </c>
      <c r="I11" s="25">
        <v>578000</v>
      </c>
      <c r="J11" s="25">
        <v>578000</v>
      </c>
      <c r="K11" s="25">
        <v>446500</v>
      </c>
      <c r="L11" s="25">
        <v>446500</v>
      </c>
      <c r="M11" s="18" t="s">
        <v>67</v>
      </c>
      <c r="N11" s="26" t="s">
        <v>221</v>
      </c>
      <c r="O11" s="54" t="s">
        <v>138</v>
      </c>
      <c r="P11" s="54" t="s">
        <v>139</v>
      </c>
      <c r="Q11" s="55" t="s">
        <v>140</v>
      </c>
    </row>
    <row r="12" spans="1:17" s="1" customFormat="1" ht="67.5" customHeight="1" x14ac:dyDescent="0.2">
      <c r="A12" s="89"/>
      <c r="B12" s="84"/>
      <c r="C12" s="27" t="s">
        <v>95</v>
      </c>
      <c r="D12" s="18" t="s">
        <v>135</v>
      </c>
      <c r="E12" s="28">
        <v>7835.32</v>
      </c>
      <c r="F12" s="28">
        <v>42500</v>
      </c>
      <c r="G12" s="28">
        <v>48500</v>
      </c>
      <c r="H12" s="28">
        <v>0</v>
      </c>
      <c r="I12" s="28">
        <v>0</v>
      </c>
      <c r="J12" s="28">
        <v>0</v>
      </c>
      <c r="K12" s="29">
        <v>95000</v>
      </c>
      <c r="L12" s="28">
        <v>95000</v>
      </c>
      <c r="M12" s="18" t="s">
        <v>92</v>
      </c>
      <c r="N12" s="18" t="s">
        <v>63</v>
      </c>
      <c r="O12" s="56" t="s">
        <v>141</v>
      </c>
      <c r="P12" s="56" t="s">
        <v>141</v>
      </c>
      <c r="Q12" s="56" t="s">
        <v>141</v>
      </c>
    </row>
    <row r="13" spans="1:17" s="1" customFormat="1" ht="84.75" customHeight="1" x14ac:dyDescent="0.2">
      <c r="A13" s="89"/>
      <c r="B13" s="84"/>
      <c r="C13" s="27" t="s">
        <v>96</v>
      </c>
      <c r="D13" s="18" t="s">
        <v>13</v>
      </c>
      <c r="E13" s="28">
        <v>147095.76</v>
      </c>
      <c r="F13" s="28">
        <v>175000</v>
      </c>
      <c r="G13" s="28">
        <v>175000</v>
      </c>
      <c r="H13" s="28">
        <v>175000</v>
      </c>
      <c r="I13" s="28">
        <v>175000</v>
      </c>
      <c r="J13" s="28">
        <v>175000</v>
      </c>
      <c r="K13" s="29">
        <v>160000</v>
      </c>
      <c r="L13" s="28">
        <v>160000</v>
      </c>
      <c r="M13" s="18" t="s">
        <v>66</v>
      </c>
      <c r="N13" s="30">
        <v>15</v>
      </c>
      <c r="O13" s="57">
        <v>10</v>
      </c>
      <c r="P13" s="57">
        <v>10</v>
      </c>
      <c r="Q13" s="58" t="s">
        <v>220</v>
      </c>
    </row>
    <row r="14" spans="1:17" s="1" customFormat="1" ht="78.75" customHeight="1" x14ac:dyDescent="0.2">
      <c r="A14" s="89"/>
      <c r="B14" s="84"/>
      <c r="C14" s="27" t="s">
        <v>97</v>
      </c>
      <c r="D14" s="18" t="s">
        <v>5</v>
      </c>
      <c r="E14" s="28">
        <v>10858.59</v>
      </c>
      <c r="F14" s="28">
        <v>15000</v>
      </c>
      <c r="G14" s="28">
        <v>15000</v>
      </c>
      <c r="H14" s="28">
        <v>15000</v>
      </c>
      <c r="I14" s="28">
        <v>15000</v>
      </c>
      <c r="J14" s="28">
        <v>15000</v>
      </c>
      <c r="K14" s="29">
        <v>20000</v>
      </c>
      <c r="L14" s="28">
        <v>25000</v>
      </c>
      <c r="M14" s="18" t="s">
        <v>66</v>
      </c>
      <c r="N14" s="18">
        <v>35</v>
      </c>
      <c r="O14" s="56">
        <v>30</v>
      </c>
      <c r="P14" s="56">
        <v>30</v>
      </c>
      <c r="Q14" s="56">
        <v>30</v>
      </c>
    </row>
    <row r="15" spans="1:17" s="1" customFormat="1" ht="69.75" customHeight="1" x14ac:dyDescent="0.2">
      <c r="A15" s="89"/>
      <c r="B15" s="84"/>
      <c r="C15" s="27" t="s">
        <v>98</v>
      </c>
      <c r="D15" s="18" t="s">
        <v>7</v>
      </c>
      <c r="E15" s="28">
        <v>18699.62</v>
      </c>
      <c r="F15" s="28">
        <v>3600</v>
      </c>
      <c r="G15" s="28">
        <v>3600</v>
      </c>
      <c r="H15" s="28">
        <v>3600</v>
      </c>
      <c r="I15" s="28">
        <v>3600</v>
      </c>
      <c r="J15" s="28">
        <v>3600</v>
      </c>
      <c r="K15" s="29">
        <v>3500</v>
      </c>
      <c r="L15" s="28">
        <v>3500</v>
      </c>
      <c r="M15" s="18" t="s">
        <v>186</v>
      </c>
      <c r="N15" s="31" t="s">
        <v>185</v>
      </c>
      <c r="O15" s="59" t="s">
        <v>185</v>
      </c>
      <c r="P15" s="59" t="s">
        <v>185</v>
      </c>
      <c r="Q15" s="59" t="s">
        <v>185</v>
      </c>
    </row>
    <row r="16" spans="1:17" s="1" customFormat="1" ht="54" customHeight="1" x14ac:dyDescent="0.2">
      <c r="A16" s="89"/>
      <c r="B16" s="84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8">
        <v>17000</v>
      </c>
      <c r="I16" s="28">
        <v>17000</v>
      </c>
      <c r="J16" s="28">
        <v>17000</v>
      </c>
      <c r="K16" s="29">
        <v>0</v>
      </c>
      <c r="L16" s="28">
        <v>0</v>
      </c>
      <c r="M16" s="24" t="s">
        <v>65</v>
      </c>
      <c r="N16" s="32">
        <v>0</v>
      </c>
      <c r="O16" s="32">
        <v>0.52</v>
      </c>
      <c r="P16" s="32">
        <v>0</v>
      </c>
      <c r="Q16" s="32">
        <v>0</v>
      </c>
    </row>
    <row r="17" spans="1:18" s="1" customFormat="1" ht="45" customHeight="1" x14ac:dyDescent="0.2">
      <c r="A17" s="89"/>
      <c r="B17" s="85"/>
      <c r="C17" s="27" t="s">
        <v>100</v>
      </c>
      <c r="D17" s="18" t="s">
        <v>101</v>
      </c>
      <c r="E17" s="28">
        <v>62676.43</v>
      </c>
      <c r="F17" s="28">
        <v>70000</v>
      </c>
      <c r="G17" s="28">
        <v>70000</v>
      </c>
      <c r="H17" s="28">
        <v>50000</v>
      </c>
      <c r="I17" s="28">
        <v>50000</v>
      </c>
      <c r="J17" s="28">
        <v>70000</v>
      </c>
      <c r="K17" s="29">
        <v>100000</v>
      </c>
      <c r="L17" s="28">
        <v>70000</v>
      </c>
      <c r="M17" s="24" t="s">
        <v>65</v>
      </c>
      <c r="N17" s="32">
        <v>0.65090000000000003</v>
      </c>
      <c r="O17" s="32">
        <v>0.68</v>
      </c>
      <c r="P17" s="32">
        <v>0.68</v>
      </c>
      <c r="Q17" s="32">
        <v>0.68</v>
      </c>
    </row>
    <row r="18" spans="1:18" s="1" customFormat="1" ht="40.5" customHeight="1" x14ac:dyDescent="0.2">
      <c r="A18" s="89"/>
      <c r="B18" s="83" t="s">
        <v>154</v>
      </c>
      <c r="C18" s="19" t="s">
        <v>9</v>
      </c>
      <c r="D18" s="20" t="s">
        <v>102</v>
      </c>
      <c r="E18" s="21">
        <f t="shared" ref="E18:J18" si="2">SUM(E19:E22)</f>
        <v>206743.09999999998</v>
      </c>
      <c r="F18" s="21">
        <f t="shared" si="2"/>
        <v>295000</v>
      </c>
      <c r="G18" s="21">
        <f t="shared" si="2"/>
        <v>295000</v>
      </c>
      <c r="H18" s="21">
        <f t="shared" si="2"/>
        <v>295000</v>
      </c>
      <c r="I18" s="21">
        <f t="shared" si="2"/>
        <v>295000</v>
      </c>
      <c r="J18" s="21">
        <f t="shared" si="2"/>
        <v>295000</v>
      </c>
      <c r="K18" s="21">
        <f t="shared" ref="K18:L18" si="3">SUM(K19:K22)</f>
        <v>235000</v>
      </c>
      <c r="L18" s="21">
        <f t="shared" si="3"/>
        <v>235000</v>
      </c>
      <c r="M18" s="22" t="s">
        <v>63</v>
      </c>
      <c r="N18" s="22" t="s">
        <v>63</v>
      </c>
      <c r="O18" s="22" t="s">
        <v>63</v>
      </c>
      <c r="P18" s="22" t="s">
        <v>63</v>
      </c>
      <c r="Q18" s="44" t="s">
        <v>63</v>
      </c>
      <c r="R18" s="2"/>
    </row>
    <row r="19" spans="1:18" s="1" customFormat="1" ht="65.25" customHeight="1" x14ac:dyDescent="0.2">
      <c r="A19" s="89"/>
      <c r="B19" s="84"/>
      <c r="C19" s="34" t="s">
        <v>103</v>
      </c>
      <c r="D19" s="26" t="s">
        <v>17</v>
      </c>
      <c r="E19" s="28">
        <v>50290.09</v>
      </c>
      <c r="F19" s="28">
        <v>80000</v>
      </c>
      <c r="G19" s="28">
        <v>80000</v>
      </c>
      <c r="H19" s="28">
        <v>80000</v>
      </c>
      <c r="I19" s="28">
        <v>80000</v>
      </c>
      <c r="J19" s="28">
        <v>80000</v>
      </c>
      <c r="K19" s="28">
        <v>90000</v>
      </c>
      <c r="L19" s="28">
        <v>90000</v>
      </c>
      <c r="M19" s="17" t="s">
        <v>68</v>
      </c>
      <c r="N19" s="18" t="s">
        <v>187</v>
      </c>
      <c r="O19" s="31" t="s">
        <v>188</v>
      </c>
      <c r="P19" s="31" t="s">
        <v>188</v>
      </c>
      <c r="Q19" s="31" t="s">
        <v>188</v>
      </c>
    </row>
    <row r="20" spans="1:18" s="1" customFormat="1" ht="45" x14ac:dyDescent="0.2">
      <c r="A20" s="89"/>
      <c r="B20" s="84"/>
      <c r="C20" s="35" t="s">
        <v>104</v>
      </c>
      <c r="D20" s="18" t="s">
        <v>105</v>
      </c>
      <c r="E20" s="28">
        <v>19269.2</v>
      </c>
      <c r="F20" s="28">
        <v>35000</v>
      </c>
      <c r="G20" s="28">
        <v>35000</v>
      </c>
      <c r="H20" s="28">
        <v>35000</v>
      </c>
      <c r="I20" s="28">
        <v>35000</v>
      </c>
      <c r="J20" s="28">
        <v>35000</v>
      </c>
      <c r="K20" s="28">
        <v>20000</v>
      </c>
      <c r="L20" s="28">
        <v>20000</v>
      </c>
      <c r="M20" s="18" t="s">
        <v>70</v>
      </c>
      <c r="N20" s="26" t="s">
        <v>222</v>
      </c>
      <c r="O20" s="26" t="s">
        <v>222</v>
      </c>
      <c r="P20" s="26" t="s">
        <v>222</v>
      </c>
      <c r="Q20" s="26" t="s">
        <v>222</v>
      </c>
    </row>
    <row r="21" spans="1:18" s="1" customFormat="1" ht="66.75" customHeight="1" x14ac:dyDescent="0.2">
      <c r="A21" s="89"/>
      <c r="B21" s="84"/>
      <c r="C21" s="35" t="s">
        <v>106</v>
      </c>
      <c r="D21" s="18" t="s">
        <v>19</v>
      </c>
      <c r="E21" s="28">
        <v>29570.27</v>
      </c>
      <c r="F21" s="28">
        <v>30000</v>
      </c>
      <c r="G21" s="28">
        <v>30000</v>
      </c>
      <c r="H21" s="28">
        <v>30000</v>
      </c>
      <c r="I21" s="28">
        <v>30000</v>
      </c>
      <c r="J21" s="28">
        <v>30000</v>
      </c>
      <c r="K21" s="28">
        <v>25000</v>
      </c>
      <c r="L21" s="28">
        <v>25000</v>
      </c>
      <c r="M21" s="17" t="s">
        <v>71</v>
      </c>
      <c r="N21" s="18" t="s">
        <v>81</v>
      </c>
      <c r="O21" s="18" t="s">
        <v>81</v>
      </c>
      <c r="P21" s="18" t="s">
        <v>81</v>
      </c>
      <c r="Q21" s="18" t="s">
        <v>81</v>
      </c>
    </row>
    <row r="22" spans="1:18" s="1" customFormat="1" ht="78" customHeight="1" x14ac:dyDescent="0.2">
      <c r="A22" s="89"/>
      <c r="B22" s="84"/>
      <c r="C22" s="35" t="s">
        <v>107</v>
      </c>
      <c r="D22" s="18" t="s">
        <v>18</v>
      </c>
      <c r="E22" s="28">
        <v>107613.54</v>
      </c>
      <c r="F22" s="28">
        <v>150000</v>
      </c>
      <c r="G22" s="28">
        <v>150000</v>
      </c>
      <c r="H22" s="28">
        <v>150000</v>
      </c>
      <c r="I22" s="28">
        <v>150000</v>
      </c>
      <c r="J22" s="28">
        <v>150000</v>
      </c>
      <c r="K22" s="28">
        <v>100000</v>
      </c>
      <c r="L22" s="28">
        <v>100000</v>
      </c>
      <c r="M22" s="17" t="s">
        <v>93</v>
      </c>
      <c r="N22" s="36" t="s">
        <v>189</v>
      </c>
      <c r="O22" s="36" t="s">
        <v>189</v>
      </c>
      <c r="P22" s="36" t="s">
        <v>189</v>
      </c>
      <c r="Q22" s="36" t="s">
        <v>189</v>
      </c>
    </row>
    <row r="23" spans="1:18" s="1" customFormat="1" ht="56.25" customHeight="1" x14ac:dyDescent="0.2">
      <c r="A23" s="89"/>
      <c r="B23" s="86"/>
      <c r="C23" s="19" t="s">
        <v>35</v>
      </c>
      <c r="D23" s="20" t="s">
        <v>109</v>
      </c>
      <c r="E23" s="21">
        <f t="shared" ref="E23:J23" si="4">SUM(E24:E25)</f>
        <v>47300.800000000003</v>
      </c>
      <c r="F23" s="21">
        <f t="shared" si="4"/>
        <v>105000</v>
      </c>
      <c r="G23" s="21">
        <f t="shared" si="4"/>
        <v>67000</v>
      </c>
      <c r="H23" s="21">
        <f t="shared" si="4"/>
        <v>67000</v>
      </c>
      <c r="I23" s="21">
        <f t="shared" si="4"/>
        <v>67000</v>
      </c>
      <c r="J23" s="21">
        <f t="shared" si="4"/>
        <v>77000</v>
      </c>
      <c r="K23" s="21">
        <f t="shared" ref="K23:L23" si="5">SUM(K24:K25)</f>
        <v>81300</v>
      </c>
      <c r="L23" s="21">
        <f t="shared" si="5"/>
        <v>81300</v>
      </c>
      <c r="M23" s="22" t="s">
        <v>63</v>
      </c>
      <c r="N23" s="22" t="s">
        <v>63</v>
      </c>
      <c r="O23" s="22" t="s">
        <v>63</v>
      </c>
      <c r="P23" s="22" t="s">
        <v>63</v>
      </c>
      <c r="Q23" s="44" t="s">
        <v>63</v>
      </c>
    </row>
    <row r="24" spans="1:18" s="1" customFormat="1" ht="41.25" customHeight="1" x14ac:dyDescent="0.2">
      <c r="A24" s="89"/>
      <c r="B24" s="86"/>
      <c r="C24" s="35" t="s">
        <v>37</v>
      </c>
      <c r="D24" s="18" t="s">
        <v>46</v>
      </c>
      <c r="E24" s="28">
        <v>42300.800000000003</v>
      </c>
      <c r="F24" s="28">
        <v>95000</v>
      </c>
      <c r="G24" s="28">
        <v>60000</v>
      </c>
      <c r="H24" s="28">
        <v>60000</v>
      </c>
      <c r="I24" s="28">
        <v>60000</v>
      </c>
      <c r="J24" s="28">
        <v>70000</v>
      </c>
      <c r="K24" s="28">
        <v>71300</v>
      </c>
      <c r="L24" s="28">
        <v>71300</v>
      </c>
      <c r="M24" s="18" t="s">
        <v>77</v>
      </c>
      <c r="N24" s="18" t="s">
        <v>160</v>
      </c>
      <c r="O24" s="18" t="s">
        <v>83</v>
      </c>
      <c r="P24" s="18" t="s">
        <v>83</v>
      </c>
      <c r="Q24" s="18" t="s">
        <v>83</v>
      </c>
    </row>
    <row r="25" spans="1:18" s="1" customFormat="1" ht="63.75" customHeight="1" x14ac:dyDescent="0.2">
      <c r="A25" s="89"/>
      <c r="B25" s="86"/>
      <c r="C25" s="35" t="s">
        <v>39</v>
      </c>
      <c r="D25" s="18" t="s">
        <v>151</v>
      </c>
      <c r="E25" s="28">
        <v>5000</v>
      </c>
      <c r="F25" s="28">
        <v>10000</v>
      </c>
      <c r="G25" s="28">
        <v>7000</v>
      </c>
      <c r="H25" s="28">
        <v>7000</v>
      </c>
      <c r="I25" s="28">
        <v>7000</v>
      </c>
      <c r="J25" s="28">
        <v>7000</v>
      </c>
      <c r="K25" s="28">
        <v>10000</v>
      </c>
      <c r="L25" s="28">
        <v>10000</v>
      </c>
      <c r="M25" s="18" t="s">
        <v>78</v>
      </c>
      <c r="N25" s="26">
        <v>1</v>
      </c>
      <c r="O25" s="26">
        <v>2</v>
      </c>
      <c r="P25" s="26">
        <v>2</v>
      </c>
      <c r="Q25" s="36" t="s">
        <v>82</v>
      </c>
    </row>
    <row r="26" spans="1:18" s="1" customFormat="1" ht="33" customHeight="1" x14ac:dyDescent="0.2">
      <c r="A26" s="89"/>
      <c r="B26" s="86"/>
      <c r="C26" s="19" t="s">
        <v>127</v>
      </c>
      <c r="D26" s="20" t="s">
        <v>128</v>
      </c>
      <c r="E26" s="21">
        <f>SUM(E27:E35)</f>
        <v>1046932.86</v>
      </c>
      <c r="F26" s="21">
        <f>SUM(F27:F35)</f>
        <v>4604900</v>
      </c>
      <c r="G26" s="21">
        <f>SUM(G27:G36)</f>
        <v>4444000</v>
      </c>
      <c r="H26" s="21">
        <f>SUM(H27:H36)</f>
        <v>4590000</v>
      </c>
      <c r="I26" s="21">
        <f>SUM(I27:I36)</f>
        <v>6090000</v>
      </c>
      <c r="J26" s="21">
        <f>SUM(J27:J36)</f>
        <v>640000</v>
      </c>
      <c r="K26" s="21">
        <f t="shared" ref="K26:L26" si="6">SUM(K27:K36)</f>
        <v>820700</v>
      </c>
      <c r="L26" s="21">
        <f t="shared" si="6"/>
        <v>976700</v>
      </c>
      <c r="M26" s="22" t="s">
        <v>63</v>
      </c>
      <c r="N26" s="22" t="s">
        <v>63</v>
      </c>
      <c r="O26" s="22" t="s">
        <v>63</v>
      </c>
      <c r="P26" s="22" t="s">
        <v>63</v>
      </c>
      <c r="Q26" s="44" t="s">
        <v>63</v>
      </c>
    </row>
    <row r="27" spans="1:18" s="1" customFormat="1" ht="60" customHeight="1" x14ac:dyDescent="0.2">
      <c r="A27" s="89"/>
      <c r="B27" s="86"/>
      <c r="C27" s="35" t="s">
        <v>129</v>
      </c>
      <c r="D27" s="18" t="s">
        <v>146</v>
      </c>
      <c r="E27" s="28">
        <v>0</v>
      </c>
      <c r="F27" s="28">
        <v>20000</v>
      </c>
      <c r="G27" s="28">
        <v>5000</v>
      </c>
      <c r="H27" s="28">
        <v>5000</v>
      </c>
      <c r="I27" s="28">
        <v>5000</v>
      </c>
      <c r="J27" s="28">
        <v>5000</v>
      </c>
      <c r="K27" s="28">
        <v>20000</v>
      </c>
      <c r="L27" s="28">
        <v>20000</v>
      </c>
      <c r="M27" s="18" t="s">
        <v>142</v>
      </c>
      <c r="N27" s="37" t="s">
        <v>161</v>
      </c>
      <c r="O27" s="37" t="s">
        <v>161</v>
      </c>
      <c r="P27" s="37" t="s">
        <v>161</v>
      </c>
      <c r="Q27" s="37" t="s">
        <v>161</v>
      </c>
    </row>
    <row r="28" spans="1:18" s="1" customFormat="1" ht="55.5" customHeight="1" x14ac:dyDescent="0.2">
      <c r="A28" s="89"/>
      <c r="B28" s="86"/>
      <c r="C28" s="35" t="s">
        <v>130</v>
      </c>
      <c r="D28" s="18" t="s">
        <v>147</v>
      </c>
      <c r="E28" s="28">
        <v>140680.91</v>
      </c>
      <c r="F28" s="28">
        <v>620000</v>
      </c>
      <c r="G28" s="28">
        <v>200000</v>
      </c>
      <c r="H28" s="28">
        <v>200000</v>
      </c>
      <c r="I28" s="28">
        <v>200000</v>
      </c>
      <c r="J28" s="28">
        <v>220000</v>
      </c>
      <c r="K28" s="28">
        <v>275700</v>
      </c>
      <c r="L28" s="28">
        <v>241700</v>
      </c>
      <c r="M28" s="18" t="s">
        <v>86</v>
      </c>
      <c r="N28" s="38" t="s">
        <v>223</v>
      </c>
      <c r="O28" s="30" t="s">
        <v>162</v>
      </c>
      <c r="P28" s="30" t="s">
        <v>164</v>
      </c>
      <c r="Q28" s="30" t="s">
        <v>163</v>
      </c>
    </row>
    <row r="29" spans="1:18" s="1" customFormat="1" ht="105.75" customHeight="1" x14ac:dyDescent="0.2">
      <c r="A29" s="89"/>
      <c r="B29" s="86"/>
      <c r="C29" s="35" t="s">
        <v>131</v>
      </c>
      <c r="D29" s="18" t="s">
        <v>177</v>
      </c>
      <c r="E29" s="28">
        <v>613929.38</v>
      </c>
      <c r="F29" s="28">
        <v>24900</v>
      </c>
      <c r="G29" s="28">
        <v>20000</v>
      </c>
      <c r="H29" s="28">
        <v>20000</v>
      </c>
      <c r="I29" s="28">
        <v>20000</v>
      </c>
      <c r="J29" s="28">
        <v>20000</v>
      </c>
      <c r="K29" s="28">
        <v>0</v>
      </c>
      <c r="L29" s="28">
        <v>0</v>
      </c>
      <c r="M29" s="18" t="s">
        <v>69</v>
      </c>
      <c r="N29" s="26" t="s">
        <v>224</v>
      </c>
      <c r="O29" s="26" t="s">
        <v>230</v>
      </c>
      <c r="P29" s="26" t="s">
        <v>231</v>
      </c>
      <c r="Q29" s="26" t="s">
        <v>231</v>
      </c>
    </row>
    <row r="30" spans="1:18" s="1" customFormat="1" ht="56.25" x14ac:dyDescent="0.2">
      <c r="A30" s="89"/>
      <c r="B30" s="86"/>
      <c r="C30" s="35" t="s">
        <v>132</v>
      </c>
      <c r="D30" s="18" t="s">
        <v>148</v>
      </c>
      <c r="E30" s="28">
        <v>7250</v>
      </c>
      <c r="F30" s="28">
        <v>20000</v>
      </c>
      <c r="G30" s="28">
        <v>15000</v>
      </c>
      <c r="H30" s="28">
        <v>15000</v>
      </c>
      <c r="I30" s="28">
        <v>15000</v>
      </c>
      <c r="J30" s="28">
        <v>15000</v>
      </c>
      <c r="K30" s="28">
        <v>30000</v>
      </c>
      <c r="L30" s="28">
        <v>30000</v>
      </c>
      <c r="M30" s="18" t="s">
        <v>143</v>
      </c>
      <c r="N30" s="26">
        <v>0</v>
      </c>
      <c r="O30" s="26">
        <v>2</v>
      </c>
      <c r="P30" s="26">
        <v>2</v>
      </c>
      <c r="Q30" s="36" t="s">
        <v>82</v>
      </c>
    </row>
    <row r="31" spans="1:18" s="1" customFormat="1" ht="162" customHeight="1" x14ac:dyDescent="0.2">
      <c r="A31" s="89"/>
      <c r="B31" s="86"/>
      <c r="C31" s="35" t="s">
        <v>133</v>
      </c>
      <c r="D31" s="18" t="s">
        <v>217</v>
      </c>
      <c r="E31" s="28">
        <v>148900</v>
      </c>
      <c r="F31" s="28">
        <v>3800000</v>
      </c>
      <c r="G31" s="28">
        <v>3800000</v>
      </c>
      <c r="H31" s="28">
        <v>4000000</v>
      </c>
      <c r="I31" s="28">
        <v>5500000</v>
      </c>
      <c r="J31" s="28">
        <v>30000</v>
      </c>
      <c r="K31" s="28">
        <v>300000</v>
      </c>
      <c r="L31" s="28">
        <v>455000</v>
      </c>
      <c r="M31" s="24" t="s">
        <v>159</v>
      </c>
      <c r="N31" s="39">
        <v>0.25</v>
      </c>
      <c r="O31" s="39">
        <v>0.25</v>
      </c>
      <c r="P31" s="39">
        <v>0.25</v>
      </c>
      <c r="Q31" s="39">
        <v>0.25</v>
      </c>
    </row>
    <row r="32" spans="1:18" s="1" customFormat="1" ht="66" customHeight="1" x14ac:dyDescent="0.2">
      <c r="A32" s="89"/>
      <c r="B32" s="86"/>
      <c r="C32" s="35" t="s">
        <v>134</v>
      </c>
      <c r="D32" s="18" t="s">
        <v>165</v>
      </c>
      <c r="E32" s="28">
        <v>80000</v>
      </c>
      <c r="F32" s="28">
        <v>50000</v>
      </c>
      <c r="G32" s="28">
        <v>20000</v>
      </c>
      <c r="H32" s="28">
        <v>20000</v>
      </c>
      <c r="I32" s="28">
        <v>20000</v>
      </c>
      <c r="J32" s="28">
        <v>20000</v>
      </c>
      <c r="K32" s="28">
        <v>65000</v>
      </c>
      <c r="L32" s="28">
        <v>100000</v>
      </c>
      <c r="M32" s="24" t="s">
        <v>157</v>
      </c>
      <c r="N32" s="40" t="s">
        <v>158</v>
      </c>
      <c r="O32" s="39">
        <v>0.25</v>
      </c>
      <c r="P32" s="39">
        <v>0.25</v>
      </c>
      <c r="Q32" s="39">
        <v>0.25</v>
      </c>
    </row>
    <row r="33" spans="1:17" s="1" customFormat="1" ht="66" customHeight="1" x14ac:dyDescent="0.2">
      <c r="A33" s="89"/>
      <c r="B33" s="86"/>
      <c r="C33" s="35" t="s">
        <v>178</v>
      </c>
      <c r="D33" s="18" t="s">
        <v>179</v>
      </c>
      <c r="E33" s="28">
        <v>0</v>
      </c>
      <c r="F33" s="28">
        <v>20000</v>
      </c>
      <c r="G33" s="28">
        <v>20000</v>
      </c>
      <c r="H33" s="28">
        <v>300000</v>
      </c>
      <c r="I33" s="28">
        <v>300000</v>
      </c>
      <c r="J33" s="28">
        <v>300000</v>
      </c>
      <c r="K33" s="28">
        <v>100000</v>
      </c>
      <c r="L33" s="28">
        <v>100000</v>
      </c>
      <c r="M33" s="18" t="s">
        <v>201</v>
      </c>
      <c r="N33" s="36">
        <v>0</v>
      </c>
      <c r="O33" s="9" t="s">
        <v>202</v>
      </c>
      <c r="P33" s="9" t="s">
        <v>203</v>
      </c>
      <c r="Q33" s="9" t="s">
        <v>203</v>
      </c>
    </row>
    <row r="34" spans="1:17" s="1" customFormat="1" ht="66" customHeight="1" x14ac:dyDescent="0.2">
      <c r="A34" s="89"/>
      <c r="B34" s="86"/>
      <c r="C34" s="35" t="s">
        <v>180</v>
      </c>
      <c r="D34" s="18" t="s">
        <v>56</v>
      </c>
      <c r="E34" s="28">
        <v>40371.629999999997</v>
      </c>
      <c r="F34" s="28">
        <v>30000</v>
      </c>
      <c r="G34" s="28">
        <v>30000</v>
      </c>
      <c r="H34" s="28">
        <v>30000</v>
      </c>
      <c r="I34" s="28">
        <v>30000</v>
      </c>
      <c r="J34" s="28">
        <v>30000</v>
      </c>
      <c r="K34" s="28">
        <v>30000</v>
      </c>
      <c r="L34" s="28">
        <v>30000</v>
      </c>
      <c r="M34" s="18" t="s">
        <v>84</v>
      </c>
      <c r="N34" s="36" t="s">
        <v>225</v>
      </c>
      <c r="O34" s="36" t="s">
        <v>85</v>
      </c>
      <c r="P34" s="36" t="s">
        <v>85</v>
      </c>
      <c r="Q34" s="36" t="s">
        <v>85</v>
      </c>
    </row>
    <row r="35" spans="1:17" s="1" customFormat="1" ht="66" customHeight="1" x14ac:dyDescent="0.2">
      <c r="A35" s="89"/>
      <c r="B35" s="86"/>
      <c r="C35" s="35" t="s">
        <v>181</v>
      </c>
      <c r="D35" s="18" t="s">
        <v>182</v>
      </c>
      <c r="E35" s="28">
        <v>15800.94</v>
      </c>
      <c r="F35" s="28">
        <v>20000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56" t="s">
        <v>199</v>
      </c>
      <c r="N35" s="36" t="s">
        <v>160</v>
      </c>
      <c r="O35" s="36" t="s">
        <v>160</v>
      </c>
      <c r="P35" s="36" t="s">
        <v>160</v>
      </c>
      <c r="Q35" s="36" t="s">
        <v>160</v>
      </c>
    </row>
    <row r="36" spans="1:17" s="1" customFormat="1" ht="66" customHeight="1" x14ac:dyDescent="0.2">
      <c r="A36" s="89"/>
      <c r="B36" s="62"/>
      <c r="C36" s="35" t="s">
        <v>218</v>
      </c>
      <c r="D36" s="18" t="s">
        <v>219</v>
      </c>
      <c r="E36" s="28">
        <v>0</v>
      </c>
      <c r="F36" s="28">
        <v>0</v>
      </c>
      <c r="G36" s="28">
        <v>334000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56"/>
      <c r="N36" s="36" t="s">
        <v>226</v>
      </c>
      <c r="O36" s="36" t="s">
        <v>227</v>
      </c>
      <c r="P36" s="36" t="s">
        <v>160</v>
      </c>
      <c r="Q36" s="36" t="s">
        <v>160</v>
      </c>
    </row>
    <row r="37" spans="1:17" s="2" customFormat="1" ht="22.5" x14ac:dyDescent="0.2">
      <c r="A37" s="94"/>
      <c r="B37" s="83" t="s">
        <v>61</v>
      </c>
      <c r="C37" s="41" t="s">
        <v>11</v>
      </c>
      <c r="D37" s="33" t="s">
        <v>23</v>
      </c>
      <c r="E37" s="42">
        <f t="shared" ref="E37:J37" si="7">SUM(E38)</f>
        <v>12780</v>
      </c>
      <c r="F37" s="42">
        <f t="shared" si="7"/>
        <v>50000</v>
      </c>
      <c r="G37" s="42">
        <f t="shared" si="7"/>
        <v>30000</v>
      </c>
      <c r="H37" s="42">
        <f t="shared" si="7"/>
        <v>30000</v>
      </c>
      <c r="I37" s="42">
        <f t="shared" si="7"/>
        <v>30000</v>
      </c>
      <c r="J37" s="42">
        <f t="shared" si="7"/>
        <v>30000</v>
      </c>
      <c r="K37" s="42">
        <f t="shared" ref="K37:L37" si="8">SUM(K38)</f>
        <v>50000</v>
      </c>
      <c r="L37" s="42">
        <f t="shared" si="8"/>
        <v>50000</v>
      </c>
      <c r="M37" s="43" t="s">
        <v>63</v>
      </c>
      <c r="N37" s="43" t="s">
        <v>63</v>
      </c>
      <c r="O37" s="43" t="s">
        <v>63</v>
      </c>
      <c r="P37" s="43" t="s">
        <v>63</v>
      </c>
      <c r="Q37" s="60" t="s">
        <v>63</v>
      </c>
    </row>
    <row r="38" spans="1:17" s="1" customFormat="1" ht="89.25" customHeight="1" x14ac:dyDescent="0.2">
      <c r="A38" s="94"/>
      <c r="B38" s="84"/>
      <c r="C38" s="35" t="s">
        <v>12</v>
      </c>
      <c r="D38" s="18" t="s">
        <v>136</v>
      </c>
      <c r="E38" s="28">
        <v>12780</v>
      </c>
      <c r="F38" s="28">
        <v>50000</v>
      </c>
      <c r="G38" s="28">
        <v>30000</v>
      </c>
      <c r="H38" s="28">
        <v>30000</v>
      </c>
      <c r="I38" s="28">
        <v>30000</v>
      </c>
      <c r="J38" s="28">
        <v>30000</v>
      </c>
      <c r="K38" s="28">
        <v>50000</v>
      </c>
      <c r="L38" s="28">
        <v>50000</v>
      </c>
      <c r="M38" s="18" t="s">
        <v>72</v>
      </c>
      <c r="N38" s="36" t="s">
        <v>228</v>
      </c>
      <c r="O38" s="26" t="s">
        <v>156</v>
      </c>
      <c r="P38" s="26" t="s">
        <v>156</v>
      </c>
      <c r="Q38" s="26" t="s">
        <v>156</v>
      </c>
    </row>
    <row r="39" spans="1:17" s="2" customFormat="1" ht="28.5" customHeight="1" x14ac:dyDescent="0.2">
      <c r="A39" s="94"/>
      <c r="B39" s="84"/>
      <c r="C39" s="41" t="s">
        <v>14</v>
      </c>
      <c r="D39" s="33" t="s">
        <v>26</v>
      </c>
      <c r="E39" s="42">
        <f t="shared" ref="E39:L39" si="9">SUM(E40:E40)</f>
        <v>1550</v>
      </c>
      <c r="F39" s="42">
        <f t="shared" si="9"/>
        <v>1200</v>
      </c>
      <c r="G39" s="42">
        <f t="shared" si="9"/>
        <v>1400</v>
      </c>
      <c r="H39" s="42">
        <f t="shared" si="9"/>
        <v>1400</v>
      </c>
      <c r="I39" s="42">
        <f t="shared" si="9"/>
        <v>1400</v>
      </c>
      <c r="J39" s="42">
        <f t="shared" si="9"/>
        <v>1400</v>
      </c>
      <c r="K39" s="42">
        <f t="shared" si="9"/>
        <v>2000</v>
      </c>
      <c r="L39" s="42">
        <f t="shared" si="9"/>
        <v>2000</v>
      </c>
      <c r="M39" s="43" t="s">
        <v>63</v>
      </c>
      <c r="N39" s="43" t="s">
        <v>63</v>
      </c>
      <c r="O39" s="43" t="s">
        <v>63</v>
      </c>
      <c r="P39" s="43" t="s">
        <v>63</v>
      </c>
      <c r="Q39" s="60" t="s">
        <v>63</v>
      </c>
    </row>
    <row r="40" spans="1:17" s="1" customFormat="1" ht="45" customHeight="1" x14ac:dyDescent="0.2">
      <c r="A40" s="94"/>
      <c r="B40" s="84"/>
      <c r="C40" s="35" t="s">
        <v>108</v>
      </c>
      <c r="D40" s="18" t="s">
        <v>28</v>
      </c>
      <c r="E40" s="28">
        <v>1550</v>
      </c>
      <c r="F40" s="28">
        <v>1200</v>
      </c>
      <c r="G40" s="28">
        <v>1400</v>
      </c>
      <c r="H40" s="28">
        <v>1400</v>
      </c>
      <c r="I40" s="28">
        <v>1400</v>
      </c>
      <c r="J40" s="28">
        <v>1400</v>
      </c>
      <c r="K40" s="28">
        <v>2000</v>
      </c>
      <c r="L40" s="28">
        <v>2000</v>
      </c>
      <c r="M40" s="24" t="s">
        <v>88</v>
      </c>
      <c r="N40" s="26">
        <v>1</v>
      </c>
      <c r="O40" s="4">
        <v>1</v>
      </c>
      <c r="P40" s="4">
        <v>1</v>
      </c>
      <c r="Q40" s="9" t="s">
        <v>89</v>
      </c>
    </row>
    <row r="41" spans="1:17" s="1" customFormat="1" ht="52.5" customHeight="1" x14ac:dyDescent="0.2">
      <c r="A41" s="94"/>
      <c r="B41" s="86"/>
      <c r="C41" s="19" t="s">
        <v>54</v>
      </c>
      <c r="D41" s="20" t="s">
        <v>110</v>
      </c>
      <c r="E41" s="21">
        <f t="shared" ref="E41:L41" si="10">SUM(E42:E42)</f>
        <v>37500</v>
      </c>
      <c r="F41" s="21">
        <f t="shared" si="10"/>
        <v>275300</v>
      </c>
      <c r="G41" s="21">
        <f t="shared" si="10"/>
        <v>40000</v>
      </c>
      <c r="H41" s="21">
        <f t="shared" si="10"/>
        <v>40000</v>
      </c>
      <c r="I41" s="21">
        <f t="shared" si="10"/>
        <v>40000</v>
      </c>
      <c r="J41" s="21">
        <f t="shared" si="10"/>
        <v>40000</v>
      </c>
      <c r="K41" s="21">
        <f t="shared" si="10"/>
        <v>250000</v>
      </c>
      <c r="L41" s="21">
        <f t="shared" si="10"/>
        <v>250000</v>
      </c>
      <c r="M41" s="22" t="s">
        <v>63</v>
      </c>
      <c r="N41" s="22" t="s">
        <v>63</v>
      </c>
      <c r="O41" s="14" t="s">
        <v>63</v>
      </c>
      <c r="P41" s="14" t="s">
        <v>63</v>
      </c>
      <c r="Q41" s="15" t="s">
        <v>63</v>
      </c>
    </row>
    <row r="42" spans="1:17" s="1" customFormat="1" ht="56.25" customHeight="1" x14ac:dyDescent="0.2">
      <c r="A42" s="94"/>
      <c r="B42" s="86"/>
      <c r="C42" s="35" t="s">
        <v>55</v>
      </c>
      <c r="D42" s="18" t="s">
        <v>183</v>
      </c>
      <c r="E42" s="28">
        <v>37500</v>
      </c>
      <c r="F42" s="28">
        <v>275300</v>
      </c>
      <c r="G42" s="28">
        <v>40000</v>
      </c>
      <c r="H42" s="28">
        <v>40000</v>
      </c>
      <c r="I42" s="28">
        <v>40000</v>
      </c>
      <c r="J42" s="28">
        <v>40000</v>
      </c>
      <c r="K42" s="28">
        <v>250000</v>
      </c>
      <c r="L42" s="28">
        <v>250000</v>
      </c>
      <c r="M42" s="18" t="s">
        <v>155</v>
      </c>
      <c r="N42" s="40">
        <v>0</v>
      </c>
      <c r="O42" s="16">
        <v>0.9</v>
      </c>
      <c r="P42" s="16">
        <v>1</v>
      </c>
      <c r="Q42" s="16">
        <v>1</v>
      </c>
    </row>
    <row r="43" spans="1:17" s="1" customFormat="1" ht="34.5" customHeight="1" x14ac:dyDescent="0.2">
      <c r="A43" s="94"/>
      <c r="B43" s="86"/>
      <c r="C43" s="19" t="s">
        <v>52</v>
      </c>
      <c r="D43" s="20" t="s">
        <v>125</v>
      </c>
      <c r="E43" s="21">
        <f t="shared" ref="E43:J43" si="11">SUM(E44:E45)</f>
        <v>14991.9</v>
      </c>
      <c r="F43" s="21">
        <f t="shared" si="11"/>
        <v>55000</v>
      </c>
      <c r="G43" s="21">
        <f t="shared" si="11"/>
        <v>15000</v>
      </c>
      <c r="H43" s="21">
        <f t="shared" si="11"/>
        <v>15000</v>
      </c>
      <c r="I43" s="21">
        <f t="shared" si="11"/>
        <v>15000</v>
      </c>
      <c r="J43" s="21">
        <f t="shared" si="11"/>
        <v>15000</v>
      </c>
      <c r="K43" s="21">
        <f t="shared" ref="K43:L43" si="12">SUM(K44:K45)</f>
        <v>105000</v>
      </c>
      <c r="L43" s="21">
        <f t="shared" si="12"/>
        <v>105000</v>
      </c>
      <c r="M43" s="22" t="s">
        <v>63</v>
      </c>
      <c r="N43" s="22" t="s">
        <v>63</v>
      </c>
      <c r="O43" s="14" t="s">
        <v>63</v>
      </c>
      <c r="P43" s="14" t="s">
        <v>63</v>
      </c>
      <c r="Q43" s="15" t="s">
        <v>63</v>
      </c>
    </row>
    <row r="44" spans="1:17" s="1" customFormat="1" ht="51" customHeight="1" x14ac:dyDescent="0.2">
      <c r="A44" s="94"/>
      <c r="B44" s="86"/>
      <c r="C44" s="35" t="s">
        <v>53</v>
      </c>
      <c r="D44" s="18" t="s">
        <v>234</v>
      </c>
      <c r="E44" s="28">
        <v>0</v>
      </c>
      <c r="F44" s="28">
        <v>40000</v>
      </c>
      <c r="G44" s="28">
        <v>10000</v>
      </c>
      <c r="H44" s="28">
        <v>10000</v>
      </c>
      <c r="I44" s="28">
        <v>10000</v>
      </c>
      <c r="J44" s="28">
        <v>10000</v>
      </c>
      <c r="K44" s="28">
        <v>100000</v>
      </c>
      <c r="L44" s="28">
        <v>100000</v>
      </c>
      <c r="M44" s="18" t="s">
        <v>90</v>
      </c>
      <c r="N44" s="40">
        <v>0.3</v>
      </c>
      <c r="O44" s="16">
        <v>0.4</v>
      </c>
      <c r="P44" s="16">
        <v>0.6</v>
      </c>
      <c r="Q44" s="9" t="s">
        <v>91</v>
      </c>
    </row>
    <row r="45" spans="1:17" s="1" customFormat="1" ht="43.5" customHeight="1" x14ac:dyDescent="0.2">
      <c r="A45" s="95"/>
      <c r="B45" s="96"/>
      <c r="C45" s="35" t="s">
        <v>153</v>
      </c>
      <c r="D45" s="18" t="s">
        <v>126</v>
      </c>
      <c r="E45" s="28">
        <v>14991.9</v>
      </c>
      <c r="F45" s="28">
        <v>15000</v>
      </c>
      <c r="G45" s="28">
        <v>5000</v>
      </c>
      <c r="H45" s="28">
        <v>5000</v>
      </c>
      <c r="I45" s="28">
        <v>5000</v>
      </c>
      <c r="J45" s="28">
        <v>5000</v>
      </c>
      <c r="K45" s="28">
        <v>5000</v>
      </c>
      <c r="L45" s="28">
        <v>5000</v>
      </c>
      <c r="M45" s="18" t="s">
        <v>90</v>
      </c>
      <c r="N45" s="40">
        <v>0.3</v>
      </c>
      <c r="O45" s="16">
        <v>0.4</v>
      </c>
      <c r="P45" s="16">
        <v>0.6</v>
      </c>
      <c r="Q45" s="9" t="s">
        <v>91</v>
      </c>
    </row>
    <row r="46" spans="1:17" s="2" customFormat="1" ht="30.75" customHeight="1" x14ac:dyDescent="0.2">
      <c r="A46" s="88" t="s">
        <v>168</v>
      </c>
      <c r="B46" s="91" t="s">
        <v>170</v>
      </c>
      <c r="C46" s="19" t="s">
        <v>20</v>
      </c>
      <c r="D46" s="20" t="s">
        <v>114</v>
      </c>
      <c r="E46" s="21">
        <f t="shared" ref="E46:J46" si="13">SUM(E47)</f>
        <v>18835</v>
      </c>
      <c r="F46" s="21">
        <f t="shared" si="13"/>
        <v>50000</v>
      </c>
      <c r="G46" s="21">
        <f t="shared" si="13"/>
        <v>70000</v>
      </c>
      <c r="H46" s="21">
        <f t="shared" si="13"/>
        <v>70000</v>
      </c>
      <c r="I46" s="21">
        <f t="shared" si="13"/>
        <v>70000</v>
      </c>
      <c r="J46" s="21">
        <f t="shared" si="13"/>
        <v>100000</v>
      </c>
      <c r="K46" s="21">
        <f t="shared" ref="K46:L46" si="14">SUM(K47)</f>
        <v>50000</v>
      </c>
      <c r="L46" s="21">
        <f t="shared" si="14"/>
        <v>50000</v>
      </c>
      <c r="M46" s="22" t="s">
        <v>63</v>
      </c>
      <c r="N46" s="22" t="s">
        <v>63</v>
      </c>
      <c r="O46" s="22" t="s">
        <v>63</v>
      </c>
      <c r="P46" s="22" t="s">
        <v>63</v>
      </c>
      <c r="Q46" s="44" t="s">
        <v>63</v>
      </c>
    </row>
    <row r="47" spans="1:17" s="2" customFormat="1" ht="60" customHeight="1" x14ac:dyDescent="0.2">
      <c r="A47" s="89"/>
      <c r="B47" s="92"/>
      <c r="C47" s="23" t="s">
        <v>21</v>
      </c>
      <c r="D47" s="18" t="s">
        <v>43</v>
      </c>
      <c r="E47" s="28">
        <v>18835</v>
      </c>
      <c r="F47" s="28">
        <v>50000</v>
      </c>
      <c r="G47" s="28">
        <v>70000</v>
      </c>
      <c r="H47" s="28">
        <v>70000</v>
      </c>
      <c r="I47" s="28">
        <v>70000</v>
      </c>
      <c r="J47" s="28">
        <v>100000</v>
      </c>
      <c r="K47" s="28">
        <v>50000</v>
      </c>
      <c r="L47" s="28">
        <v>50000</v>
      </c>
      <c r="M47" s="18" t="s">
        <v>74</v>
      </c>
      <c r="N47" s="26">
        <v>5</v>
      </c>
      <c r="O47" s="26">
        <v>5</v>
      </c>
      <c r="P47" s="26">
        <v>5</v>
      </c>
      <c r="Q47" s="36" t="s">
        <v>87</v>
      </c>
    </row>
    <row r="48" spans="1:17" s="2" customFormat="1" ht="42" customHeight="1" x14ac:dyDescent="0.2">
      <c r="A48" s="89"/>
      <c r="B48" s="92"/>
      <c r="C48" s="19" t="s">
        <v>22</v>
      </c>
      <c r="D48" s="20" t="s">
        <v>115</v>
      </c>
      <c r="E48" s="21">
        <f t="shared" ref="E48:J48" si="15">SUM(E49:E51)</f>
        <v>22205.73</v>
      </c>
      <c r="F48" s="21">
        <f t="shared" si="15"/>
        <v>45000</v>
      </c>
      <c r="G48" s="21">
        <f t="shared" si="15"/>
        <v>40000</v>
      </c>
      <c r="H48" s="21">
        <f t="shared" si="15"/>
        <v>40000</v>
      </c>
      <c r="I48" s="21">
        <f t="shared" si="15"/>
        <v>40000</v>
      </c>
      <c r="J48" s="21">
        <f t="shared" si="15"/>
        <v>40000</v>
      </c>
      <c r="K48" s="21">
        <f t="shared" ref="K48:L48" si="16">SUM(K49:K51)</f>
        <v>45000</v>
      </c>
      <c r="L48" s="21">
        <f t="shared" si="16"/>
        <v>45000</v>
      </c>
      <c r="M48" s="22" t="s">
        <v>63</v>
      </c>
      <c r="N48" s="22" t="s">
        <v>63</v>
      </c>
      <c r="O48" s="22" t="s">
        <v>63</v>
      </c>
      <c r="P48" s="22" t="s">
        <v>63</v>
      </c>
      <c r="Q48" s="44" t="s">
        <v>63</v>
      </c>
    </row>
    <row r="49" spans="1:17" s="2" customFormat="1" ht="78" customHeight="1" x14ac:dyDescent="0.2">
      <c r="A49" s="89"/>
      <c r="B49" s="92"/>
      <c r="C49" s="23" t="s">
        <v>24</v>
      </c>
      <c r="D49" s="18" t="s">
        <v>172</v>
      </c>
      <c r="E49" s="28">
        <v>11110.73</v>
      </c>
      <c r="F49" s="28">
        <v>20000</v>
      </c>
      <c r="G49" s="28">
        <v>20000</v>
      </c>
      <c r="H49" s="28">
        <v>20000</v>
      </c>
      <c r="I49" s="28">
        <v>20000</v>
      </c>
      <c r="J49" s="28">
        <v>20000</v>
      </c>
      <c r="K49" s="28">
        <v>20000</v>
      </c>
      <c r="L49" s="28">
        <v>20000</v>
      </c>
      <c r="M49" s="18" t="s">
        <v>73</v>
      </c>
      <c r="N49" s="26">
        <v>19</v>
      </c>
      <c r="O49" s="26">
        <v>22</v>
      </c>
      <c r="P49" s="26">
        <v>22</v>
      </c>
      <c r="Q49" s="36" t="s">
        <v>190</v>
      </c>
    </row>
    <row r="50" spans="1:17" s="2" customFormat="1" ht="48" customHeight="1" x14ac:dyDescent="0.2">
      <c r="A50" s="89"/>
      <c r="B50" s="92"/>
      <c r="C50" s="35" t="s">
        <v>116</v>
      </c>
      <c r="D50" s="18" t="s">
        <v>117</v>
      </c>
      <c r="E50" s="28">
        <v>9595</v>
      </c>
      <c r="F50" s="28">
        <v>20000</v>
      </c>
      <c r="G50" s="28">
        <v>15000</v>
      </c>
      <c r="H50" s="28">
        <v>15000</v>
      </c>
      <c r="I50" s="28">
        <v>15000</v>
      </c>
      <c r="J50" s="28">
        <v>15000</v>
      </c>
      <c r="K50" s="28">
        <v>20000</v>
      </c>
      <c r="L50" s="28">
        <v>20000</v>
      </c>
      <c r="M50" s="18" t="s">
        <v>73</v>
      </c>
      <c r="N50" s="26">
        <v>7</v>
      </c>
      <c r="O50" s="26">
        <v>9</v>
      </c>
      <c r="P50" s="26">
        <v>12</v>
      </c>
      <c r="Q50" s="36" t="s">
        <v>191</v>
      </c>
    </row>
    <row r="51" spans="1:17" s="2" customFormat="1" ht="41.25" customHeight="1" x14ac:dyDescent="0.2">
      <c r="A51" s="89"/>
      <c r="B51" s="92"/>
      <c r="C51" s="35" t="s">
        <v>173</v>
      </c>
      <c r="D51" s="18" t="s">
        <v>118</v>
      </c>
      <c r="E51" s="28">
        <v>1500</v>
      </c>
      <c r="F51" s="28">
        <v>5000</v>
      </c>
      <c r="G51" s="28">
        <v>5000</v>
      </c>
      <c r="H51" s="28">
        <v>5000</v>
      </c>
      <c r="I51" s="28">
        <v>5000</v>
      </c>
      <c r="J51" s="28">
        <v>5000</v>
      </c>
      <c r="K51" s="28">
        <v>5000</v>
      </c>
      <c r="L51" s="28">
        <v>5000</v>
      </c>
      <c r="M51" s="18" t="s">
        <v>76</v>
      </c>
      <c r="N51" s="26">
        <v>1</v>
      </c>
      <c r="O51" s="26">
        <v>1</v>
      </c>
      <c r="P51" s="26">
        <v>1</v>
      </c>
      <c r="Q51" s="36" t="s">
        <v>89</v>
      </c>
    </row>
    <row r="52" spans="1:17" s="2" customFormat="1" ht="22.5" x14ac:dyDescent="0.2">
      <c r="A52" s="89"/>
      <c r="B52" s="92"/>
      <c r="C52" s="19" t="s">
        <v>25</v>
      </c>
      <c r="D52" s="20" t="s">
        <v>137</v>
      </c>
      <c r="E52" s="21">
        <f t="shared" ref="E52:J52" si="17">SUM(E53)</f>
        <v>0</v>
      </c>
      <c r="F52" s="21">
        <f t="shared" si="17"/>
        <v>5000</v>
      </c>
      <c r="G52" s="21">
        <f t="shared" si="17"/>
        <v>5000</v>
      </c>
      <c r="H52" s="21">
        <f t="shared" si="17"/>
        <v>20000</v>
      </c>
      <c r="I52" s="21">
        <f t="shared" si="17"/>
        <v>20000</v>
      </c>
      <c r="J52" s="21">
        <f t="shared" si="17"/>
        <v>20000</v>
      </c>
      <c r="K52" s="21">
        <f t="shared" ref="K52:L52" si="18">SUM(K53)</f>
        <v>5000</v>
      </c>
      <c r="L52" s="21">
        <f t="shared" si="18"/>
        <v>5000</v>
      </c>
      <c r="M52" s="22" t="s">
        <v>63</v>
      </c>
      <c r="N52" s="22" t="s">
        <v>63</v>
      </c>
      <c r="O52" s="22" t="s">
        <v>63</v>
      </c>
      <c r="P52" s="22" t="s">
        <v>63</v>
      </c>
      <c r="Q52" s="44" t="s">
        <v>63</v>
      </c>
    </row>
    <row r="53" spans="1:17" s="1" customFormat="1" ht="26.25" customHeight="1" x14ac:dyDescent="0.2">
      <c r="A53" s="89"/>
      <c r="B53" s="92"/>
      <c r="C53" s="35" t="s">
        <v>27</v>
      </c>
      <c r="D53" s="18" t="s">
        <v>38</v>
      </c>
      <c r="E53" s="28">
        <v>0</v>
      </c>
      <c r="F53" s="28">
        <v>5000</v>
      </c>
      <c r="G53" s="28">
        <v>5000</v>
      </c>
      <c r="H53" s="28">
        <v>20000</v>
      </c>
      <c r="I53" s="28">
        <v>20000</v>
      </c>
      <c r="J53" s="28">
        <v>20000</v>
      </c>
      <c r="K53" s="28">
        <v>5000</v>
      </c>
      <c r="L53" s="28">
        <v>5000</v>
      </c>
      <c r="M53" s="26" t="s">
        <v>73</v>
      </c>
      <c r="N53" s="26">
        <v>0</v>
      </c>
      <c r="O53" s="26">
        <v>1</v>
      </c>
      <c r="P53" s="26">
        <v>1</v>
      </c>
      <c r="Q53" s="36" t="s">
        <v>89</v>
      </c>
    </row>
    <row r="54" spans="1:17" s="1" customFormat="1" ht="30.75" customHeight="1" x14ac:dyDescent="0.2">
      <c r="A54" s="89"/>
      <c r="B54" s="92"/>
      <c r="C54" s="19" t="s">
        <v>29</v>
      </c>
      <c r="D54" s="20" t="s">
        <v>36</v>
      </c>
      <c r="E54" s="21">
        <f t="shared" ref="E54:J54" si="19">SUM(E55:E57)</f>
        <v>11440</v>
      </c>
      <c r="F54" s="21">
        <f t="shared" si="19"/>
        <v>36000</v>
      </c>
      <c r="G54" s="21">
        <f t="shared" si="19"/>
        <v>34000</v>
      </c>
      <c r="H54" s="21">
        <f t="shared" si="19"/>
        <v>34000</v>
      </c>
      <c r="I54" s="21">
        <f t="shared" si="19"/>
        <v>34000</v>
      </c>
      <c r="J54" s="21">
        <f t="shared" si="19"/>
        <v>34000</v>
      </c>
      <c r="K54" s="21">
        <f t="shared" ref="K54:L54" si="20">SUM(K55:K57)</f>
        <v>26000</v>
      </c>
      <c r="L54" s="21">
        <f t="shared" si="20"/>
        <v>26000</v>
      </c>
      <c r="M54" s="22" t="s">
        <v>63</v>
      </c>
      <c r="N54" s="22" t="s">
        <v>63</v>
      </c>
      <c r="O54" s="22" t="s">
        <v>63</v>
      </c>
      <c r="P54" s="22" t="s">
        <v>63</v>
      </c>
      <c r="Q54" s="44" t="s">
        <v>63</v>
      </c>
    </row>
    <row r="55" spans="1:17" s="1" customFormat="1" ht="33.75" x14ac:dyDescent="0.2">
      <c r="A55" s="89"/>
      <c r="B55" s="92"/>
      <c r="C55" s="23" t="s">
        <v>30</v>
      </c>
      <c r="D55" s="18" t="s">
        <v>41</v>
      </c>
      <c r="E55" s="28">
        <v>0</v>
      </c>
      <c r="F55" s="28">
        <v>6000</v>
      </c>
      <c r="G55" s="28">
        <v>4000</v>
      </c>
      <c r="H55" s="28">
        <v>4000</v>
      </c>
      <c r="I55" s="28">
        <v>4000</v>
      </c>
      <c r="J55" s="28">
        <v>4000</v>
      </c>
      <c r="K55" s="28">
        <v>6000</v>
      </c>
      <c r="L55" s="28">
        <v>6000</v>
      </c>
      <c r="M55" s="18" t="s">
        <v>75</v>
      </c>
      <c r="N55" s="26">
        <v>1</v>
      </c>
      <c r="O55" s="26">
        <v>2</v>
      </c>
      <c r="P55" s="26">
        <v>3</v>
      </c>
      <c r="Q55" s="36" t="s">
        <v>144</v>
      </c>
    </row>
    <row r="56" spans="1:17" s="1" customFormat="1" ht="65.25" customHeight="1" x14ac:dyDescent="0.2">
      <c r="A56" s="89"/>
      <c r="B56" s="92"/>
      <c r="C56" s="35" t="s">
        <v>32</v>
      </c>
      <c r="D56" s="18" t="s">
        <v>40</v>
      </c>
      <c r="E56" s="28">
        <v>5000</v>
      </c>
      <c r="F56" s="28">
        <v>20000</v>
      </c>
      <c r="G56" s="28">
        <v>20000</v>
      </c>
      <c r="H56" s="28">
        <v>20000</v>
      </c>
      <c r="I56" s="28">
        <v>20000</v>
      </c>
      <c r="J56" s="28">
        <v>20000</v>
      </c>
      <c r="K56" s="28">
        <v>10000</v>
      </c>
      <c r="L56" s="28">
        <v>10000</v>
      </c>
      <c r="M56" s="18" t="s">
        <v>73</v>
      </c>
      <c r="N56" s="26">
        <v>5</v>
      </c>
      <c r="O56" s="26">
        <v>5</v>
      </c>
      <c r="P56" s="26">
        <v>5</v>
      </c>
      <c r="Q56" s="36" t="s">
        <v>87</v>
      </c>
    </row>
    <row r="57" spans="1:17" s="1" customFormat="1" ht="59.25" customHeight="1" x14ac:dyDescent="0.2">
      <c r="A57" s="90"/>
      <c r="B57" s="93"/>
      <c r="C57" s="35" t="s">
        <v>34</v>
      </c>
      <c r="D57" s="18" t="s">
        <v>42</v>
      </c>
      <c r="E57" s="28">
        <v>6440</v>
      </c>
      <c r="F57" s="28">
        <v>10000</v>
      </c>
      <c r="G57" s="28">
        <v>10000</v>
      </c>
      <c r="H57" s="28">
        <v>10000</v>
      </c>
      <c r="I57" s="28">
        <v>10000</v>
      </c>
      <c r="J57" s="28">
        <v>10000</v>
      </c>
      <c r="K57" s="28">
        <v>10000</v>
      </c>
      <c r="L57" s="28">
        <v>10000</v>
      </c>
      <c r="M57" s="18" t="s">
        <v>73</v>
      </c>
      <c r="N57" s="26">
        <v>6</v>
      </c>
      <c r="O57" s="26">
        <v>6</v>
      </c>
      <c r="P57" s="26">
        <v>6</v>
      </c>
      <c r="Q57" s="36" t="s">
        <v>192</v>
      </c>
    </row>
    <row r="58" spans="1:17" s="2" customFormat="1" ht="27" customHeight="1" x14ac:dyDescent="0.2">
      <c r="A58" s="88" t="s">
        <v>166</v>
      </c>
      <c r="B58" s="83" t="s">
        <v>62</v>
      </c>
      <c r="C58" s="19" t="s">
        <v>16</v>
      </c>
      <c r="D58" s="20" t="s">
        <v>111</v>
      </c>
      <c r="E58" s="21">
        <f>SUM(E59:E60)</f>
        <v>14163.61</v>
      </c>
      <c r="F58" s="21">
        <f>SUM(F59:F60)</f>
        <v>30000</v>
      </c>
      <c r="G58" s="21">
        <f>SUM(G59:G62)</f>
        <v>86000</v>
      </c>
      <c r="H58" s="21">
        <f>SUM(H59:H62)</f>
        <v>86000</v>
      </c>
      <c r="I58" s="21">
        <f>SUM(I59:I62)</f>
        <v>86000</v>
      </c>
      <c r="J58" s="21">
        <f>SUM(J59:J62)</f>
        <v>86000</v>
      </c>
      <c r="K58" s="21">
        <f>SUM(K59:K60)</f>
        <v>40000</v>
      </c>
      <c r="L58" s="21">
        <f>SUM(L59:L60)</f>
        <v>40000</v>
      </c>
      <c r="M58" s="22" t="s">
        <v>63</v>
      </c>
      <c r="N58" s="22" t="s">
        <v>63</v>
      </c>
      <c r="O58" s="22" t="s">
        <v>63</v>
      </c>
      <c r="P58" s="22" t="s">
        <v>63</v>
      </c>
      <c r="Q58" s="44" t="s">
        <v>63</v>
      </c>
    </row>
    <row r="59" spans="1:17" s="1" customFormat="1" ht="52.5" customHeight="1" x14ac:dyDescent="0.2">
      <c r="A59" s="94"/>
      <c r="B59" s="84"/>
      <c r="C59" s="23" t="s">
        <v>112</v>
      </c>
      <c r="D59" s="24" t="s">
        <v>31</v>
      </c>
      <c r="E59" s="25">
        <v>14163.61</v>
      </c>
      <c r="F59" s="25">
        <v>20000</v>
      </c>
      <c r="G59" s="25">
        <v>20000</v>
      </c>
      <c r="H59" s="25">
        <v>20000</v>
      </c>
      <c r="I59" s="25">
        <v>20000</v>
      </c>
      <c r="J59" s="25">
        <v>20000</v>
      </c>
      <c r="K59" s="25">
        <v>30000</v>
      </c>
      <c r="L59" s="25">
        <v>30000</v>
      </c>
      <c r="M59" s="18" t="s">
        <v>79</v>
      </c>
      <c r="N59" s="26" t="s">
        <v>229</v>
      </c>
      <c r="O59" s="26" t="s">
        <v>193</v>
      </c>
      <c r="P59" s="26" t="s">
        <v>193</v>
      </c>
      <c r="Q59" s="26" t="s">
        <v>193</v>
      </c>
    </row>
    <row r="60" spans="1:17" s="1" customFormat="1" ht="45" x14ac:dyDescent="0.2">
      <c r="A60" s="94"/>
      <c r="B60" s="84"/>
      <c r="C60" s="23" t="s">
        <v>113</v>
      </c>
      <c r="D60" s="24" t="s">
        <v>33</v>
      </c>
      <c r="E60" s="25">
        <v>0</v>
      </c>
      <c r="F60" s="25">
        <v>10000</v>
      </c>
      <c r="G60" s="25">
        <v>10000</v>
      </c>
      <c r="H60" s="25">
        <v>10000</v>
      </c>
      <c r="I60" s="25">
        <v>10000</v>
      </c>
      <c r="J60" s="25">
        <v>10000</v>
      </c>
      <c r="K60" s="25">
        <v>10000</v>
      </c>
      <c r="L60" s="25">
        <v>10000</v>
      </c>
      <c r="M60" s="18" t="s">
        <v>76</v>
      </c>
      <c r="N60" s="26">
        <v>0</v>
      </c>
      <c r="O60" s="26">
        <v>1</v>
      </c>
      <c r="P60" s="26">
        <v>1</v>
      </c>
      <c r="Q60" s="36" t="s">
        <v>89</v>
      </c>
    </row>
    <row r="61" spans="1:17" s="1" customFormat="1" ht="33.75" x14ac:dyDescent="0.2">
      <c r="A61" s="94"/>
      <c r="B61" s="61"/>
      <c r="C61" s="23" t="s">
        <v>211</v>
      </c>
      <c r="D61" s="24" t="s">
        <v>210</v>
      </c>
      <c r="E61" s="25">
        <v>0</v>
      </c>
      <c r="F61" s="25">
        <v>0</v>
      </c>
      <c r="G61" s="25">
        <v>6000</v>
      </c>
      <c r="H61" s="25">
        <v>6000</v>
      </c>
      <c r="I61" s="25">
        <v>6000</v>
      </c>
      <c r="J61" s="25">
        <v>6000</v>
      </c>
      <c r="K61" s="25">
        <v>0</v>
      </c>
      <c r="L61" s="25">
        <v>0</v>
      </c>
      <c r="M61" s="18" t="s">
        <v>76</v>
      </c>
      <c r="N61" s="26">
        <v>0</v>
      </c>
      <c r="O61" s="26">
        <v>1</v>
      </c>
      <c r="P61" s="26">
        <v>0</v>
      </c>
      <c r="Q61" s="36" t="s">
        <v>196</v>
      </c>
    </row>
    <row r="62" spans="1:17" s="1" customFormat="1" ht="78.75" x14ac:dyDescent="0.2">
      <c r="A62" s="94"/>
      <c r="B62" s="61"/>
      <c r="C62" s="23" t="s">
        <v>212</v>
      </c>
      <c r="D62" s="24" t="s">
        <v>213</v>
      </c>
      <c r="E62" s="25">
        <v>0</v>
      </c>
      <c r="F62" s="25">
        <v>0</v>
      </c>
      <c r="G62" s="25">
        <v>50000</v>
      </c>
      <c r="H62" s="25">
        <v>50000</v>
      </c>
      <c r="I62" s="25">
        <v>50000</v>
      </c>
      <c r="J62" s="25">
        <v>50000</v>
      </c>
      <c r="K62" s="25">
        <v>0</v>
      </c>
      <c r="L62" s="25">
        <v>0</v>
      </c>
      <c r="M62" s="18" t="s">
        <v>76</v>
      </c>
      <c r="N62" s="26">
        <v>0</v>
      </c>
      <c r="O62" s="26">
        <v>200</v>
      </c>
      <c r="P62" s="26">
        <v>0</v>
      </c>
      <c r="Q62" s="36" t="s">
        <v>196</v>
      </c>
    </row>
    <row r="63" spans="1:17" s="2" customFormat="1" ht="40.5" customHeight="1" x14ac:dyDescent="0.2">
      <c r="A63" s="94"/>
      <c r="B63" s="83" t="s">
        <v>167</v>
      </c>
      <c r="C63" s="19" t="s">
        <v>44</v>
      </c>
      <c r="D63" s="20" t="s">
        <v>119</v>
      </c>
      <c r="E63" s="21">
        <f t="shared" ref="E63:L63" si="21">SUM(E64:E66)</f>
        <v>8913.26</v>
      </c>
      <c r="F63" s="21">
        <f t="shared" si="21"/>
        <v>24000</v>
      </c>
      <c r="G63" s="21">
        <f t="shared" si="21"/>
        <v>14000</v>
      </c>
      <c r="H63" s="21">
        <f t="shared" si="21"/>
        <v>16000</v>
      </c>
      <c r="I63" s="21">
        <f t="shared" ref="I63:J63" si="22">SUM(I64:I66)</f>
        <v>16000</v>
      </c>
      <c r="J63" s="21">
        <f t="shared" si="22"/>
        <v>16000</v>
      </c>
      <c r="K63" s="21">
        <f t="shared" si="21"/>
        <v>30000</v>
      </c>
      <c r="L63" s="21">
        <f t="shared" si="21"/>
        <v>30000</v>
      </c>
      <c r="M63" s="22" t="s">
        <v>63</v>
      </c>
      <c r="N63" s="22" t="s">
        <v>63</v>
      </c>
      <c r="O63" s="22" t="s">
        <v>63</v>
      </c>
      <c r="P63" s="22" t="s">
        <v>63</v>
      </c>
      <c r="Q63" s="44" t="s">
        <v>63</v>
      </c>
    </row>
    <row r="64" spans="1:17" s="1" customFormat="1" ht="40.5" customHeight="1" x14ac:dyDescent="0.2">
      <c r="A64" s="94"/>
      <c r="B64" s="84"/>
      <c r="C64" s="35" t="s">
        <v>45</v>
      </c>
      <c r="D64" s="18" t="s">
        <v>48</v>
      </c>
      <c r="E64" s="28">
        <v>6000</v>
      </c>
      <c r="F64" s="28">
        <v>15000</v>
      </c>
      <c r="G64" s="28">
        <v>5000</v>
      </c>
      <c r="H64" s="28">
        <v>5000</v>
      </c>
      <c r="I64" s="28">
        <v>5000</v>
      </c>
      <c r="J64" s="28">
        <v>5000</v>
      </c>
      <c r="K64" s="28">
        <v>20000</v>
      </c>
      <c r="L64" s="28">
        <v>20000</v>
      </c>
      <c r="M64" s="26" t="s">
        <v>73</v>
      </c>
      <c r="N64" s="26">
        <v>1</v>
      </c>
      <c r="O64" s="26">
        <v>4</v>
      </c>
      <c r="P64" s="26">
        <v>4</v>
      </c>
      <c r="Q64" s="36" t="s">
        <v>194</v>
      </c>
    </row>
    <row r="65" spans="1:17" s="1" customFormat="1" ht="53.25" customHeight="1" x14ac:dyDescent="0.2">
      <c r="A65" s="94"/>
      <c r="B65" s="84"/>
      <c r="C65" s="35" t="s">
        <v>152</v>
      </c>
      <c r="D65" s="18" t="s">
        <v>49</v>
      </c>
      <c r="E65" s="28">
        <v>2913.26</v>
      </c>
      <c r="F65" s="28">
        <v>4000</v>
      </c>
      <c r="G65" s="28">
        <v>4000</v>
      </c>
      <c r="H65" s="28">
        <v>6000</v>
      </c>
      <c r="I65" s="28">
        <v>6000</v>
      </c>
      <c r="J65" s="28">
        <v>6000</v>
      </c>
      <c r="K65" s="28">
        <v>5000</v>
      </c>
      <c r="L65" s="28">
        <v>5000</v>
      </c>
      <c r="M65" s="18" t="s">
        <v>80</v>
      </c>
      <c r="N65" s="36" t="s">
        <v>195</v>
      </c>
      <c r="O65" s="36" t="s">
        <v>195</v>
      </c>
      <c r="P65" s="36" t="s">
        <v>195</v>
      </c>
      <c r="Q65" s="36" t="s">
        <v>195</v>
      </c>
    </row>
    <row r="66" spans="1:17" s="1" customFormat="1" ht="53.25" customHeight="1" x14ac:dyDescent="0.2">
      <c r="A66" s="94"/>
      <c r="B66" s="84"/>
      <c r="C66" s="35" t="s">
        <v>174</v>
      </c>
      <c r="D66" s="18" t="s">
        <v>175</v>
      </c>
      <c r="E66" s="28">
        <v>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28">
        <v>5000</v>
      </c>
      <c r="L66" s="28">
        <v>5000</v>
      </c>
      <c r="M66" s="18" t="s">
        <v>200</v>
      </c>
      <c r="N66" s="36" t="s">
        <v>196</v>
      </c>
      <c r="O66" s="36" t="s">
        <v>89</v>
      </c>
      <c r="P66" s="36" t="s">
        <v>89</v>
      </c>
      <c r="Q66" s="36" t="s">
        <v>89</v>
      </c>
    </row>
    <row r="67" spans="1:17" s="1" customFormat="1" ht="32.25" customHeight="1" x14ac:dyDescent="0.2">
      <c r="A67" s="94"/>
      <c r="B67" s="84"/>
      <c r="C67" s="19" t="s">
        <v>47</v>
      </c>
      <c r="D67" s="20" t="s">
        <v>120</v>
      </c>
      <c r="E67" s="21">
        <f t="shared" ref="E67:J67" si="23">SUM(E68)</f>
        <v>0</v>
      </c>
      <c r="F67" s="21">
        <f t="shared" si="23"/>
        <v>5000</v>
      </c>
      <c r="G67" s="21">
        <f t="shared" si="23"/>
        <v>5000</v>
      </c>
      <c r="H67" s="21">
        <f t="shared" si="23"/>
        <v>5000</v>
      </c>
      <c r="I67" s="21">
        <f t="shared" si="23"/>
        <v>5000</v>
      </c>
      <c r="J67" s="21">
        <f t="shared" si="23"/>
        <v>5000</v>
      </c>
      <c r="K67" s="21">
        <f t="shared" ref="K67:L67" si="24">SUM(K68)</f>
        <v>5000</v>
      </c>
      <c r="L67" s="21">
        <f t="shared" si="24"/>
        <v>5000</v>
      </c>
      <c r="M67" s="22" t="s">
        <v>63</v>
      </c>
      <c r="N67" s="22" t="s">
        <v>63</v>
      </c>
      <c r="O67" s="22" t="s">
        <v>63</v>
      </c>
      <c r="P67" s="22" t="s">
        <v>63</v>
      </c>
      <c r="Q67" s="44" t="s">
        <v>63</v>
      </c>
    </row>
    <row r="68" spans="1:17" s="1" customFormat="1" ht="42.75" customHeight="1" x14ac:dyDescent="0.2">
      <c r="A68" s="94"/>
      <c r="B68" s="84"/>
      <c r="C68" s="35" t="s">
        <v>121</v>
      </c>
      <c r="D68" s="18" t="s">
        <v>122</v>
      </c>
      <c r="E68" s="28">
        <v>0</v>
      </c>
      <c r="F68" s="28">
        <v>5000</v>
      </c>
      <c r="G68" s="28">
        <v>5000</v>
      </c>
      <c r="H68" s="28">
        <v>5000</v>
      </c>
      <c r="I68" s="28">
        <v>5000</v>
      </c>
      <c r="J68" s="28">
        <v>5000</v>
      </c>
      <c r="K68" s="28">
        <v>5000</v>
      </c>
      <c r="L68" s="28">
        <v>5000</v>
      </c>
      <c r="M68" s="26" t="s">
        <v>198</v>
      </c>
      <c r="N68" s="26">
        <v>0</v>
      </c>
      <c r="O68" s="26">
        <v>1</v>
      </c>
      <c r="P68" s="26">
        <v>1</v>
      </c>
      <c r="Q68" s="36" t="s">
        <v>89</v>
      </c>
    </row>
    <row r="69" spans="1:17" s="2" customFormat="1" ht="22.5" x14ac:dyDescent="0.2">
      <c r="A69" s="94"/>
      <c r="B69" s="84"/>
      <c r="C69" s="19" t="s">
        <v>50</v>
      </c>
      <c r="D69" s="20" t="s">
        <v>123</v>
      </c>
      <c r="E69" s="21">
        <f t="shared" ref="E69:L69" si="25">SUM(E70:E72)</f>
        <v>8500</v>
      </c>
      <c r="F69" s="21">
        <f t="shared" si="25"/>
        <v>450000</v>
      </c>
      <c r="G69" s="21">
        <f t="shared" si="25"/>
        <v>60000</v>
      </c>
      <c r="H69" s="21">
        <f t="shared" si="25"/>
        <v>65000</v>
      </c>
      <c r="I69" s="21">
        <f t="shared" ref="I69:J69" si="26">SUM(I70:I72)</f>
        <v>65000</v>
      </c>
      <c r="J69" s="21">
        <f t="shared" si="26"/>
        <v>65000</v>
      </c>
      <c r="K69" s="21">
        <f t="shared" si="25"/>
        <v>20000</v>
      </c>
      <c r="L69" s="21">
        <f t="shared" si="25"/>
        <v>20000</v>
      </c>
      <c r="M69" s="22" t="s">
        <v>63</v>
      </c>
      <c r="N69" s="22" t="s">
        <v>63</v>
      </c>
      <c r="O69" s="22" t="s">
        <v>63</v>
      </c>
      <c r="P69" s="22" t="s">
        <v>63</v>
      </c>
      <c r="Q69" s="44" t="s">
        <v>63</v>
      </c>
    </row>
    <row r="70" spans="1:17" s="2" customFormat="1" ht="33.75" x14ac:dyDescent="0.2">
      <c r="A70" s="94"/>
      <c r="B70" s="84"/>
      <c r="C70" s="35" t="s">
        <v>51</v>
      </c>
      <c r="D70" s="18" t="s">
        <v>124</v>
      </c>
      <c r="E70" s="28">
        <v>8500</v>
      </c>
      <c r="F70" s="28">
        <v>10000</v>
      </c>
      <c r="G70" s="28">
        <v>10000</v>
      </c>
      <c r="H70" s="28">
        <v>10000</v>
      </c>
      <c r="I70" s="28">
        <v>10000</v>
      </c>
      <c r="J70" s="28">
        <v>10000</v>
      </c>
      <c r="K70" s="28">
        <v>10000</v>
      </c>
      <c r="L70" s="28">
        <v>10000</v>
      </c>
      <c r="M70" s="18" t="s">
        <v>145</v>
      </c>
      <c r="N70" s="26">
        <v>2</v>
      </c>
      <c r="O70" s="26">
        <v>2</v>
      </c>
      <c r="P70" s="26">
        <v>2</v>
      </c>
      <c r="Q70" s="36" t="s">
        <v>82</v>
      </c>
    </row>
    <row r="71" spans="1:17" s="2" customFormat="1" ht="45" x14ac:dyDescent="0.2">
      <c r="A71" s="94"/>
      <c r="B71" s="84"/>
      <c r="C71" s="35" t="s">
        <v>176</v>
      </c>
      <c r="D71" s="18" t="s">
        <v>214</v>
      </c>
      <c r="E71" s="28">
        <v>0</v>
      </c>
      <c r="F71" s="28">
        <v>90000</v>
      </c>
      <c r="G71" s="28">
        <v>20000</v>
      </c>
      <c r="H71" s="28">
        <v>25000</v>
      </c>
      <c r="I71" s="28">
        <v>25000</v>
      </c>
      <c r="J71" s="28">
        <v>25000</v>
      </c>
      <c r="K71" s="28">
        <v>10000</v>
      </c>
      <c r="L71" s="28">
        <v>10000</v>
      </c>
      <c r="M71" s="18" t="s">
        <v>197</v>
      </c>
      <c r="N71" s="26">
        <v>1</v>
      </c>
      <c r="O71" s="26">
        <v>1</v>
      </c>
      <c r="P71" s="26">
        <v>1</v>
      </c>
      <c r="Q71" s="36" t="s">
        <v>89</v>
      </c>
    </row>
    <row r="72" spans="1:17" s="1" customFormat="1" ht="56.25" x14ac:dyDescent="0.2">
      <c r="A72" s="95"/>
      <c r="B72" s="85"/>
      <c r="C72" s="35" t="s">
        <v>215</v>
      </c>
      <c r="D72" s="18" t="s">
        <v>216</v>
      </c>
      <c r="E72" s="28">
        <v>0</v>
      </c>
      <c r="F72" s="28">
        <v>350000</v>
      </c>
      <c r="G72" s="28">
        <v>30000</v>
      </c>
      <c r="H72" s="28">
        <v>30000</v>
      </c>
      <c r="I72" s="28">
        <v>30000</v>
      </c>
      <c r="J72" s="28">
        <v>30000</v>
      </c>
      <c r="K72" s="28">
        <v>0</v>
      </c>
      <c r="L72" s="28">
        <v>0</v>
      </c>
      <c r="M72" s="18" t="s">
        <v>197</v>
      </c>
      <c r="N72" s="26">
        <v>0</v>
      </c>
      <c r="O72" s="26">
        <v>1</v>
      </c>
      <c r="P72" s="26">
        <v>0</v>
      </c>
      <c r="Q72" s="36" t="s">
        <v>196</v>
      </c>
    </row>
    <row r="73" spans="1:17" x14ac:dyDescent="0.25">
      <c r="A73" s="72" t="s">
        <v>58</v>
      </c>
      <c r="B73" s="73"/>
      <c r="C73" s="73"/>
      <c r="D73" s="74"/>
      <c r="E73" s="51">
        <f t="shared" ref="E73:L73" si="27">SUM(E10+E18+E23+E26+E37+E39+E41+E43+E46+E48+E52+E54+E58+E63+E67+E69)</f>
        <v>2221141.4499999997</v>
      </c>
      <c r="F73" s="51">
        <f t="shared" si="27"/>
        <v>6810000</v>
      </c>
      <c r="G73" s="51">
        <f t="shared" si="27"/>
        <v>6013000</v>
      </c>
      <c r="H73" s="51">
        <f t="shared" si="27"/>
        <v>6213000</v>
      </c>
      <c r="I73" s="51">
        <f t="shared" ref="I73:J73" si="28">SUM(I10+I18+I23+I26+I37+I39+I41+I43+I46+I48+I52+I54+I58+I63+I67+I69)</f>
        <v>7713000</v>
      </c>
      <c r="J73" s="51">
        <f t="shared" si="28"/>
        <v>2323000</v>
      </c>
      <c r="K73" s="51">
        <f t="shared" si="27"/>
        <v>2590000</v>
      </c>
      <c r="L73" s="51">
        <f t="shared" si="27"/>
        <v>2721000</v>
      </c>
      <c r="M73" s="12" t="s">
        <v>63</v>
      </c>
      <c r="N73" s="12" t="s">
        <v>63</v>
      </c>
      <c r="O73" s="12" t="s">
        <v>63</v>
      </c>
      <c r="P73" s="12" t="s">
        <v>63</v>
      </c>
      <c r="Q73" s="13" t="s">
        <v>64</v>
      </c>
    </row>
    <row r="74" spans="1:17" x14ac:dyDescent="0.25">
      <c r="A74" s="63"/>
      <c r="B74" s="63"/>
      <c r="C74" s="63"/>
      <c r="D74" s="63"/>
      <c r="E74" s="64"/>
      <c r="F74" s="64"/>
      <c r="G74" s="64"/>
      <c r="H74" s="64"/>
      <c r="I74" s="64"/>
      <c r="J74" s="64"/>
      <c r="K74" s="64"/>
      <c r="L74" s="64"/>
      <c r="M74" s="63"/>
      <c r="N74" s="63"/>
      <c r="O74" s="63"/>
      <c r="P74" s="63"/>
      <c r="Q74" s="65"/>
    </row>
    <row r="75" spans="1:17" x14ac:dyDescent="0.25">
      <c r="A75" s="45"/>
      <c r="B75" s="45"/>
      <c r="C75" s="45"/>
      <c r="D75" s="45"/>
      <c r="E75" s="46"/>
      <c r="F75" s="46"/>
      <c r="G75" s="46"/>
      <c r="H75" s="46"/>
      <c r="I75" s="46"/>
      <c r="J75" s="46"/>
      <c r="K75" s="46"/>
      <c r="L75" s="46"/>
      <c r="M75" s="45"/>
      <c r="N75" s="45"/>
      <c r="O75" s="45"/>
      <c r="P75" s="45"/>
      <c r="Q75" s="47"/>
    </row>
    <row r="76" spans="1:17" x14ac:dyDescent="0.25">
      <c r="A76" s="6" t="s">
        <v>204</v>
      </c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0"/>
    </row>
    <row r="77" spans="1:17" x14ac:dyDescent="0.25">
      <c r="A77" s="6" t="s">
        <v>240</v>
      </c>
    </row>
    <row r="78" spans="1:17" x14ac:dyDescent="0.25">
      <c r="A78" s="6" t="s">
        <v>241</v>
      </c>
    </row>
    <row r="81" spans="12:14" x14ac:dyDescent="0.25">
      <c r="L81" s="71" t="s">
        <v>232</v>
      </c>
      <c r="M81" s="71"/>
      <c r="N81" s="71"/>
    </row>
    <row r="82" spans="12:14" x14ac:dyDescent="0.25">
      <c r="L82" s="71" t="s">
        <v>233</v>
      </c>
      <c r="M82" s="71"/>
      <c r="N82" s="71"/>
    </row>
    <row r="123" spans="4:11" x14ac:dyDescent="0.25">
      <c r="D123" s="66"/>
      <c r="E123" s="66"/>
      <c r="F123" s="66"/>
      <c r="G123" s="67"/>
      <c r="H123" s="67"/>
      <c r="I123" s="67"/>
      <c r="J123" s="67"/>
      <c r="K123" s="67"/>
    </row>
    <row r="124" spans="4:11" x14ac:dyDescent="0.25">
      <c r="D124" s="66"/>
      <c r="E124" s="66"/>
      <c r="F124" s="66"/>
      <c r="G124" s="67"/>
      <c r="H124" s="67"/>
      <c r="I124" s="67"/>
      <c r="J124" s="67"/>
      <c r="K124" s="67"/>
    </row>
    <row r="125" spans="4:11" x14ac:dyDescent="0.25">
      <c r="D125" s="66"/>
      <c r="E125" s="66"/>
      <c r="F125" s="66"/>
      <c r="G125" s="67"/>
      <c r="H125" s="67"/>
      <c r="I125" s="67"/>
      <c r="J125" s="67"/>
      <c r="K125" s="67"/>
    </row>
  </sheetData>
  <mergeCells count="30">
    <mergeCell ref="A46:A57"/>
    <mergeCell ref="B46:B57"/>
    <mergeCell ref="L7:L8"/>
    <mergeCell ref="D124:K124"/>
    <mergeCell ref="A58:A72"/>
    <mergeCell ref="B58:B60"/>
    <mergeCell ref="B10:B17"/>
    <mergeCell ref="B37:B45"/>
    <mergeCell ref="A10:A45"/>
    <mergeCell ref="E7:E8"/>
    <mergeCell ref="F7:F8"/>
    <mergeCell ref="H7:H8"/>
    <mergeCell ref="I7:I8"/>
    <mergeCell ref="J7:J8"/>
    <mergeCell ref="D125:K125"/>
    <mergeCell ref="A2:Q5"/>
    <mergeCell ref="L81:N81"/>
    <mergeCell ref="L82:N82"/>
    <mergeCell ref="A73:D73"/>
    <mergeCell ref="B7:B8"/>
    <mergeCell ref="A7:A8"/>
    <mergeCell ref="C7:C8"/>
    <mergeCell ref="D7:D8"/>
    <mergeCell ref="M7:M8"/>
    <mergeCell ref="K7:K8"/>
    <mergeCell ref="G7:G8"/>
    <mergeCell ref="B63:B72"/>
    <mergeCell ref="D123:K123"/>
    <mergeCell ref="B18:B35"/>
    <mergeCell ref="O7:Q7"/>
  </mergeCells>
  <pageMargins left="1" right="1" top="1" bottom="1" header="0.5" footer="0.5"/>
  <pageSetup paperSize="9" scale="7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2019-10-30T09:44:36Z</cp:lastPrinted>
  <dcterms:created xsi:type="dcterms:W3CDTF">2013-11-08T11:35:51Z</dcterms:created>
  <dcterms:modified xsi:type="dcterms:W3CDTF">2019-10-30T09:45:54Z</dcterms:modified>
</cp:coreProperties>
</file>